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psepasag.sharepoint.com/sites/Daten/Freigegebene Dokumente/VPS/02_Redaktion/Abläufe_Dokumentation/Recherche_Hintergrund/aktuelle Projekte/kant_öff_rechtl_PK/Update_Eckdaten/2026/"/>
    </mc:Choice>
  </mc:AlternateContent>
  <xr:revisionPtr revIDLastSave="84" documentId="13_ncr:1_{16EF585D-AB10-4389-BAA7-8E9DCCC6F1B6}" xr6:coauthVersionLast="47" xr6:coauthVersionMax="47" xr10:uidLastSave="{3628CE05-02FA-45D9-8656-90AA98FDC767}"/>
  <bookViews>
    <workbookView xWindow="28680" yWindow="-120" windowWidth="51840" windowHeight="21120" xr2:uid="{00000000-000D-0000-FFFF-FFFF00000000}"/>
  </bookViews>
  <sheets>
    <sheet name="Eckdaten_Tabelle_2026" sheetId="12" r:id="rId1"/>
  </sheets>
  <definedNames>
    <definedName name="_xlnm._FilterDatabase" localSheetId="0" hidden="1">Eckdaten_Tabelle_2026!$A$2:$U$31</definedName>
    <definedName name="_xlnm.Print_Area" localSheetId="0">Eckdaten_Tabelle_2026!$A$1:$U$47</definedName>
    <definedName name="_xlnm.Print_Titles" localSheetId="0">Eckdaten_Tabelle_2026!$2:$2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2" l="1"/>
  <c r="N31" i="12"/>
  <c r="O31" i="12"/>
  <c r="P31" i="12"/>
  <c r="E30" i="12"/>
  <c r="F30" i="12"/>
  <c r="G30" i="12"/>
  <c r="H30" i="12"/>
  <c r="I30" i="12"/>
  <c r="J30" i="12"/>
  <c r="K30" i="12"/>
  <c r="L30" i="12"/>
  <c r="M30" i="12"/>
  <c r="N30" i="12"/>
  <c r="O30" i="12"/>
  <c r="P30" i="12"/>
  <c r="R30" i="12"/>
  <c r="L31" i="12"/>
  <c r="D3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Judith Yenigün-Fischer</author>
    <author>Anne Yammine</author>
    <author>tc={6B669EE4-5B43-49C2-BBDA-0D1111F82BFE}</author>
    <author>tc={C3C3DFED-B67C-47A6-9F7D-6C7FE7BCB527}</author>
    <author>tc={CA08DD67-02FC-40E1-8CC1-C07A1CC8A92F}</author>
  </authors>
  <commentList>
    <comment ref="B2" authorId="0" shapeId="0" xr:uid="{F68234F6-F5F6-4614-BAC6-FCCF69D266CF}">
      <text>
        <r>
          <rPr>
            <b/>
            <sz val="9"/>
            <color indexed="81"/>
            <rFont val="Segoe UI"/>
            <charset val="1"/>
          </rPr>
          <t>Judith Fischer:</t>
        </r>
        <r>
          <rPr>
            <sz val="9"/>
            <color indexed="81"/>
            <rFont val="Segoe UI"/>
            <charset val="1"/>
          </rPr>
          <t xml:space="preserve">
VK = Vollkapitalisierung
TK = Teilkapitalisierung
</t>
        </r>
      </text>
    </comment>
    <comment ref="K2" authorId="1" shapeId="0" xr:uid="{8B493E8A-6FD3-4929-AD70-890FEDEEEFA0}">
      <text>
        <r>
          <rPr>
            <b/>
            <sz val="9"/>
            <color indexed="81"/>
            <rFont val="Segoe UI"/>
            <charset val="1"/>
          </rPr>
          <t>Anne Yammine:</t>
        </r>
        <r>
          <rPr>
            <sz val="9"/>
            <color indexed="81"/>
            <rFont val="Segoe UI"/>
            <charset val="1"/>
          </rPr>
          <t xml:space="preserve">
Die definitive Versinsung der Altersguthaben für das Jahr 2024 wird von den Kassen jeweils per Ende 2024 bestimmt. Die hier angegebenen Werte sind prospektive Annahmen.</t>
        </r>
      </text>
    </comment>
    <comment ref="Q2" authorId="0" shapeId="0" xr:uid="{099403D1-B7AB-4E1A-8D24-57CD2DCF2EDD}">
      <text>
        <r>
          <rPr>
            <b/>
            <sz val="9"/>
            <color indexed="81"/>
            <rFont val="Segoe UI"/>
            <charset val="1"/>
          </rPr>
          <t>Judith Fischer:
GE= Gemeinschaftseinrichtung
SE= Sammeleinrichtung</t>
        </r>
        <r>
          <rPr>
            <sz val="9"/>
            <color indexed="81"/>
            <rFont val="Segoe UI"/>
            <charset val="1"/>
          </rPr>
          <t xml:space="preserve">
</t>
        </r>
      </text>
    </comment>
    <comment ref="S2" authorId="1" shapeId="0" xr:uid="{7168E90B-D150-4F86-BCA3-4ACCE80065D3}">
      <text>
        <r>
          <rPr>
            <b/>
            <sz val="9"/>
            <color indexed="81"/>
            <rFont val="Segoe UI"/>
            <charset val="1"/>
          </rPr>
          <t>Anne Yammine:</t>
        </r>
        <r>
          <rPr>
            <sz val="9"/>
            <color indexed="81"/>
            <rFont val="Segoe UI"/>
            <charset val="1"/>
          </rPr>
          <t xml:space="preserve">
Diese Variable wird eigentlich als "Primat zukünftiger Altersleistungen" erhoben, wird aber von den einzelnen kant. PK unterschiedlich gehandhabt. Einige geben den Primat über alle Leistungen an (Risiko und Alter), einige den Primat der Altersleistungen an. </t>
        </r>
      </text>
    </comment>
    <comment ref="Q4" authorId="0" shapeId="0" xr:uid="{97DBE661-0F6C-4877-9620-7B45CD2DEA84}">
      <text>
        <r>
          <rPr>
            <b/>
            <sz val="9"/>
            <color indexed="81"/>
            <rFont val="Segoe UI"/>
            <charset val="1"/>
          </rPr>
          <t>Judith Fischer:</t>
        </r>
        <r>
          <rPr>
            <sz val="9"/>
            <color indexed="81"/>
            <rFont val="Segoe UI"/>
            <charset val="1"/>
          </rPr>
          <t xml:space="preserve">
Selbständige öffentlich-rechtliche  
 Anstalt (Gemeinschaftseinrichtung) für 
 Angestellte und Behördenmitglieder des 
 Kantons; Personal der selbständigen 
 öffentlichen Anstalten des Kantons 
 einschliesslich Spitalverbund AR und AR 
 Informatik AG; die Lehrenden an den 
 Volksschulen; das Personal von 
 vertraglich angeschlossenen 
 Arbeitgebern, die vorwiegend 
 öffentliche Aufgaben im Kanton 
 wahrnehmen, sowie offen für neue 
 Anschlüsse, die vorwiegend öffentliche 
 Aufgaben im Kanton wahrnehmen
</t>
        </r>
      </text>
    </comment>
    <comment ref="R4" authorId="0" shapeId="0" xr:uid="{10DA0D9C-F847-46EE-BC7D-3F536F77E5BD}">
      <text>
        <r>
          <rPr>
            <b/>
            <sz val="9"/>
            <color indexed="81"/>
            <rFont val="Segoe UI"/>
            <family val="2"/>
          </rPr>
          <t>Judith Fischer:</t>
        </r>
        <r>
          <rPr>
            <sz val="9"/>
            <color indexed="81"/>
            <rFont val="Segoe UI"/>
            <family val="2"/>
          </rPr>
          <t xml:space="preserve">
pro Destinatär, inkl. Rentner</t>
        </r>
      </text>
    </comment>
    <comment ref="S4" authorId="0" shapeId="0" xr:uid="{B5007F4E-7B43-4334-A139-CCC122884442}">
      <text>
        <r>
          <rPr>
            <b/>
            <sz val="9"/>
            <color indexed="81"/>
            <rFont val="Segoe UI"/>
            <family val="2"/>
          </rPr>
          <t xml:space="preserve">Judith Fischer:
</t>
        </r>
        <r>
          <rPr>
            <sz val="9"/>
            <color indexed="81"/>
            <rFont val="Segoe UI"/>
            <family val="2"/>
          </rPr>
          <t xml:space="preserve">Ab 2026 Duoprimat
</t>
        </r>
      </text>
    </comment>
    <comment ref="U4" authorId="0" shapeId="0" xr:uid="{A81B1882-C9BC-48AB-9C23-C775DB135F91}">
      <text>
        <r>
          <rPr>
            <b/>
            <sz val="9"/>
            <color indexed="81"/>
            <rFont val="Segoe UI"/>
            <family val="2"/>
          </rPr>
          <t xml:space="preserve">JudithFischer:
</t>
        </r>
        <r>
          <rPr>
            <sz val="9"/>
            <color indexed="81"/>
            <rFont val="Segoe UI"/>
            <family val="2"/>
          </rPr>
          <t xml:space="preserve">Aufgrund des positiven Jahresergebnisses 2025 hat die Verwaltungskommission am 16.02.2026 im Zirkularverfahren bestschlossen, für zusätzliche Leistungen an Rentenbeziehende eine Rückstellung in der Höhe von CHF 3.0 Mio. zu bilden. Über den Zeitpunkt, die Ausgestaltung sowie den konkreten Umfang von zusätzlichen Leistungen wir die Verwaltungskommission im Verlauf des Jahres 2026 befinden.
</t>
        </r>
      </text>
    </comment>
    <comment ref="D6" authorId="0" shapeId="0" xr:uid="{074B11C7-1B6C-45BB-BAEA-F41A29F6F18F}">
      <text>
        <r>
          <rPr>
            <b/>
            <sz val="9"/>
            <color indexed="81"/>
            <rFont val="Segoe UI"/>
            <family val="2"/>
          </rPr>
          <t>Judith Fischer:</t>
        </r>
        <r>
          <rPr>
            <sz val="9"/>
            <color indexed="81"/>
            <rFont val="Segoe UI"/>
            <family val="2"/>
          </rPr>
          <t xml:space="preserve">
1 DG pro Vorsorgewerk
Konsolidiert: 113.0%
Höchster: 128.3%
Tiefster: 109.6%
</t>
        </r>
      </text>
    </comment>
    <comment ref="B7" authorId="0" shapeId="0" xr:uid="{AE08EA49-9E89-4AC3-8BD8-903750D036F3}">
      <text>
        <r>
          <rPr>
            <b/>
            <sz val="9"/>
            <color indexed="81"/>
            <rFont val="Segoe UI"/>
            <charset val="1"/>
          </rPr>
          <t>Judith Fischer:</t>
        </r>
        <r>
          <rPr>
            <sz val="9"/>
            <color indexed="81"/>
            <rFont val="Segoe UI"/>
            <charset val="1"/>
          </rPr>
          <t xml:space="preserve">
Sieben Vorsorgewerke befinden sich im System der
Teilkapitalisierung; der Rest sind vollkapitalisierte
Vorsorgewerke.</t>
        </r>
      </text>
    </comment>
    <comment ref="H7" authorId="0" shapeId="0" xr:uid="{E98E2A77-1516-4188-8C11-6C3D7ADA0AA4}">
      <text>
        <r>
          <rPr>
            <b/>
            <sz val="9"/>
            <color indexed="81"/>
            <rFont val="Segoe UI"/>
            <family val="2"/>
          </rPr>
          <t xml:space="preserve">Judith Fischer: </t>
        </r>
        <r>
          <rPr>
            <sz val="9"/>
            <color indexed="81"/>
            <rFont val="Segoe UI"/>
            <family val="2"/>
          </rPr>
          <t xml:space="preserve">
Basis-Umwandlungssatz. Vorsorgewerk kann wählen zwischen mehreren UWS-Modellen.
Zuschläge auf dem Basis-Umwandlungssatz
sind beitragspflichtig. Deren Finanzierung geht zu Lasten
des Arbeitgebers.</t>
        </r>
      </text>
    </comment>
    <comment ref="I7" authorId="0" shapeId="0" xr:uid="{EC3ABDA8-262A-4EBE-BE99-C2E2E6A60330}">
      <text>
        <r>
          <rPr>
            <b/>
            <sz val="9"/>
            <color indexed="81"/>
            <rFont val="Segoe UI"/>
            <family val="2"/>
          </rPr>
          <t xml:space="preserve">Judith Fischer: </t>
        </r>
        <r>
          <rPr>
            <sz val="9"/>
            <color indexed="81"/>
            <rFont val="Segoe UI"/>
            <family val="2"/>
          </rPr>
          <t xml:space="preserve">
Basis-Umwandlungssatz. Vorsorgewerk kann wählen zwischen mehreren UWS-Modellen.
Zuschläge auf dem Basis-Umwandlungssatz
sind beitragspflichtig. Deren Finanzierung geht zu Lasten
des Arbeitgebers.</t>
        </r>
      </text>
    </comment>
    <comment ref="J7" authorId="0" shapeId="0" xr:uid="{BD33B988-4639-47E0-A70B-421805553975}">
      <text>
        <r>
          <rPr>
            <b/>
            <sz val="9"/>
            <color indexed="81"/>
            <rFont val="Segoe UI"/>
            <family val="2"/>
          </rPr>
          <t>Judith Fischer:</t>
        </r>
        <r>
          <rPr>
            <sz val="9"/>
            <color indexed="81"/>
            <rFont val="Segoe UI"/>
            <family val="2"/>
          </rPr>
          <t xml:space="preserve">
Alle Vorsorgewerke in Teilkapitalisierung (TK) verzinsen
die Sparkapitalien der Aktivversicherten mit dem
technischen Zinssatz.
Bei Vorsorgewerken in Vollkapitalisierung (VK) bestimmt
die jeweils zuständige Vorsorgekommission den Zinssatz
zur Verzinsung des Sparkapitals der Aktivversicherten
für ihr Vorsorgewerk unter Berücksichtigung der
Richtlinien der PKBS zur Bestimmung der Zinssätze.</t>
        </r>
      </text>
    </comment>
    <comment ref="K7" authorId="0" shapeId="0" xr:uid="{AA7C8B41-0058-4B5A-AE7F-F8EC63DAE65D}">
      <text>
        <r>
          <rPr>
            <b/>
            <sz val="9"/>
            <color indexed="81"/>
            <rFont val="Segoe UI"/>
            <family val="2"/>
          </rPr>
          <t>Judith Fischer:</t>
        </r>
        <r>
          <rPr>
            <sz val="9"/>
            <color indexed="81"/>
            <rFont val="Segoe UI"/>
            <family val="2"/>
          </rPr>
          <t xml:space="preserve">
Alle Vorsorgewerke in Teilkapitalisierung (TK) verzinsen
die Sparkapitalien der Aktivversicherten mit dem
technischen Zinssatz.
Bei Vorsorgewerken in Vollkapitalisierung (VK) bestimmt
die jeweils zuständige Vorsorgekommission den Zinssatz
zur Verzinsung des Sparkapitals der Aktivversicherten
für ihr Vorsorgewerk unter Berücksichtigung der
Richtlinien der PKBS zur Bestimmung der Zinssätze.</t>
        </r>
      </text>
    </comment>
    <comment ref="Q7" authorId="0" shapeId="0" xr:uid="{A5981BCA-F361-43FA-BF67-DDBC98EB728D}">
      <text>
        <r>
          <rPr>
            <b/>
            <sz val="9"/>
            <color indexed="81"/>
            <rFont val="Segoe UI"/>
            <charset val="1"/>
          </rPr>
          <t>Judith Fischer:</t>
        </r>
        <r>
          <rPr>
            <sz val="9"/>
            <color indexed="81"/>
            <rFont val="Segoe UI"/>
            <charset val="1"/>
          </rPr>
          <t xml:space="preserve">
offen für
staatsnahe Anschlüsse</t>
        </r>
      </text>
    </comment>
    <comment ref="S7" authorId="0" shapeId="0" xr:uid="{E6A9C7FA-9600-4CDC-86ED-93BC0AFD08F6}">
      <text>
        <r>
          <rPr>
            <b/>
            <sz val="9"/>
            <color indexed="81"/>
            <rFont val="Segoe UI"/>
            <charset val="1"/>
          </rPr>
          <t xml:space="preserve">Judith Fischer:
</t>
        </r>
        <r>
          <rPr>
            <sz val="9"/>
            <color indexed="81"/>
            <rFont val="Segoe UI"/>
            <family val="2"/>
          </rPr>
          <t xml:space="preserve">Leistungsprimat für Invaliditäts- und Todesfallleistungen </t>
        </r>
        <r>
          <rPr>
            <sz val="9"/>
            <color indexed="81"/>
            <rFont val="Segoe UI"/>
            <charset val="1"/>
          </rPr>
          <t xml:space="preserve">
</t>
        </r>
      </text>
    </comment>
    <comment ref="B8" authorId="0" shapeId="0" xr:uid="{3C5D355A-07F2-4045-9BCC-8232C60F2D74}">
      <text>
        <r>
          <rPr>
            <b/>
            <sz val="9"/>
            <color indexed="81"/>
            <rFont val="Segoe UI"/>
            <charset val="1"/>
          </rPr>
          <t>Judith Fischer:</t>
        </r>
        <r>
          <rPr>
            <sz val="9"/>
            <color indexed="81"/>
            <rFont val="Segoe UI"/>
            <charset val="1"/>
          </rPr>
          <t xml:space="preserve">
Die BPK befindet sich per 1.1.2026 im System der Vollkapitalisierung. </t>
        </r>
      </text>
    </comment>
    <comment ref="N8" authorId="0" shapeId="0" xr:uid="{74AF9F21-B72E-44F2-A5C4-255B88F60549}">
      <text>
        <r>
          <rPr>
            <b/>
            <sz val="9"/>
            <color indexed="81"/>
            <rFont val="Segoe UI"/>
            <family val="2"/>
          </rPr>
          <t>Judith Fischer:</t>
        </r>
        <r>
          <rPr>
            <sz val="9"/>
            <color indexed="81"/>
            <rFont val="Segoe UI"/>
            <family val="2"/>
          </rPr>
          <t xml:space="preserve">
ohne technische Rückstellungen</t>
        </r>
      </text>
    </comment>
    <comment ref="O8" authorId="0" shapeId="0" xr:uid="{1A0B9667-83DE-4FA1-8775-5A1389D7248A}">
      <text>
        <r>
          <rPr>
            <b/>
            <sz val="9"/>
            <color indexed="81"/>
            <rFont val="Segoe UI"/>
            <family val="2"/>
          </rPr>
          <t>Judith Fischer:</t>
        </r>
        <r>
          <rPr>
            <sz val="9"/>
            <color indexed="81"/>
            <rFont val="Segoe UI"/>
            <family val="2"/>
          </rPr>
          <t xml:space="preserve">
ohne technische Rückstellungen</t>
        </r>
      </text>
    </comment>
    <comment ref="J10" authorId="0" shapeId="0" xr:uid="{F248AFF7-C6FA-4D4E-84D6-8F07E193BAF2}">
      <text>
        <r>
          <rPr>
            <b/>
            <sz val="9"/>
            <color indexed="81"/>
            <rFont val="Segoe UI"/>
            <family val="2"/>
          </rPr>
          <t>Judith Yenigün-Fischer:</t>
        </r>
        <r>
          <rPr>
            <sz val="9"/>
            <color indexed="81"/>
            <rFont val="Segoe UI"/>
            <family val="2"/>
          </rPr>
          <t xml:space="preserve">
plan principal</t>
        </r>
      </text>
    </comment>
    <comment ref="F11" authorId="0" shapeId="0" xr:uid="{360E0203-E33B-4EAF-BCF6-EF71CD4B27A6}">
      <text>
        <r>
          <rPr>
            <sz val="9"/>
            <color indexed="81"/>
            <rFont val="Segoe UI"/>
            <family val="2"/>
          </rPr>
          <t xml:space="preserve">Les bases techniques d'évaluation des engagements de la CPEG au 31.12.2025 et au 01.01.2026 sont les tables actuarielles générationnelles VZ 2020 avec un décalage de 5 ans avec un taux d'évaluation de 1.75% (réserves mathématiques et provisions techniques). 
Les prestations de libre passage sont calculées selon les tables actuarielles périodiques VZ 2020 projetées en 2027 avec taux technique de 2.5%. 
</t>
        </r>
      </text>
    </comment>
    <comment ref="G11" authorId="0" shapeId="0" xr:uid="{784EBAAA-BD7C-4FB0-9315-616E173BB93F}">
      <text>
        <r>
          <rPr>
            <sz val="9"/>
            <color indexed="81"/>
            <rFont val="Segoe UI"/>
            <family val="2"/>
          </rPr>
          <t xml:space="preserve">Les bases techniques d'évaluation des engagements de la CPEG au 31.12.2025 et au 01.01.2026 sont les tables actuarielles générationnelles VZ 2020 avec un décalage de 5 ans avec un taux d'évaluation de 1.75% (réserves mathématiques et provisions techniques). 
Les prestations de libre passage sont calculées selon les tables actuarielles périodiques VZ 2020 projetées en 2027 avec taux technique de 2.5%. 
</t>
        </r>
      </text>
    </comment>
    <comment ref="M11" authorId="0" shapeId="0" xr:uid="{28174E59-2F35-4EA0-AA06-A51AFAE93C73}">
      <text>
        <r>
          <rPr>
            <b/>
            <sz val="9"/>
            <color indexed="81"/>
            <rFont val="Segoe UI"/>
            <charset val="1"/>
          </rPr>
          <t>Judith -Fischer:</t>
        </r>
        <r>
          <rPr>
            <sz val="9"/>
            <color indexed="81"/>
            <rFont val="Segoe UI"/>
            <charset val="1"/>
          </rPr>
          <t xml:space="preserve">
sur un total de 29340 pensionnés </t>
        </r>
      </text>
    </comment>
    <comment ref="N11" authorId="0" shapeId="0" xr:uid="{16D2FCD8-A2AC-4EE0-A9A7-B9C4AC327C84}">
      <text>
        <r>
          <rPr>
            <b/>
            <sz val="9"/>
            <color indexed="81"/>
            <rFont val="Segoe UI"/>
            <charset val="1"/>
          </rPr>
          <t xml:space="preserve">Judith Fischer:
</t>
        </r>
        <r>
          <rPr>
            <sz val="9"/>
            <color indexed="81"/>
            <rFont val="Segoe UI"/>
            <family val="2"/>
          </rPr>
          <t xml:space="preserve">(prestations de libre passage calculées au taux technique de 2.50%) </t>
        </r>
        <r>
          <rPr>
            <b/>
            <sz val="9"/>
            <color indexed="81"/>
            <rFont val="Segoe UI"/>
            <charset val="1"/>
          </rPr>
          <t xml:space="preserve">
</t>
        </r>
        <r>
          <rPr>
            <sz val="9"/>
            <color indexed="81"/>
            <rFont val="Segoe UI"/>
            <family val="2"/>
          </rPr>
          <t xml:space="preserve">15.187* avec les provisions techniques : provision pour risques de pertes techniques sur retraite (au taux d’évaluation de 1.75%), provision pour complément de pension fixe et provision pour indexation des traitements déterminants </t>
        </r>
        <r>
          <rPr>
            <sz val="9"/>
            <color indexed="81"/>
            <rFont val="Segoe UI"/>
            <charset val="1"/>
          </rPr>
          <t xml:space="preserve">
</t>
        </r>
      </text>
    </comment>
    <comment ref="O11" authorId="0" shapeId="0" xr:uid="{73D9C428-23A7-45AA-8104-1FDCEC26EE77}">
      <text>
        <r>
          <rPr>
            <b/>
            <sz val="9"/>
            <color indexed="81"/>
            <rFont val="Segoe UI"/>
            <family val="2"/>
          </rPr>
          <t xml:space="preserve">JudithFischer:
</t>
        </r>
        <r>
          <rPr>
            <sz val="9"/>
            <color indexed="81"/>
            <rFont val="Segoe UI"/>
            <family val="2"/>
          </rPr>
          <t xml:space="preserve">12.938* (sans la provision pour adaptation des pensions) </t>
        </r>
        <r>
          <rPr>
            <b/>
            <sz val="9"/>
            <color indexed="81"/>
            <rFont val="Segoe UI"/>
            <family val="2"/>
          </rPr>
          <t xml:space="preserve">
</t>
        </r>
        <r>
          <rPr>
            <sz val="9"/>
            <color indexed="81"/>
            <rFont val="Segoe UI"/>
            <family val="2"/>
          </rPr>
          <t xml:space="preserve">Sur un total de capitaux de prévoyance des bénéficiaires des pensions et provision pour adaptation des pensions de 15.011* 
</t>
        </r>
      </text>
    </comment>
    <comment ref="P11" authorId="0" shapeId="0" xr:uid="{7D13BDC6-9CB4-48F2-AD4D-EF51AA7B1E6D}">
      <text>
        <r>
          <rPr>
            <b/>
            <sz val="9"/>
            <color indexed="81"/>
            <rFont val="Segoe UI"/>
            <family val="2"/>
          </rPr>
          <t>Judith Fischer:</t>
        </r>
        <r>
          <rPr>
            <sz val="9"/>
            <color indexed="81"/>
            <rFont val="Segoe UI"/>
            <family val="2"/>
          </rPr>
          <t xml:space="preserve">
23.866</t>
        </r>
      </text>
    </comment>
    <comment ref="T11" authorId="0" shapeId="0" xr:uid="{5B44B578-06CB-4FB9-BB41-F1D7A27F7695}">
      <text>
        <r>
          <rPr>
            <b/>
            <sz val="9"/>
            <color indexed="81"/>
            <rFont val="Segoe UI"/>
            <family val="2"/>
          </rPr>
          <t xml:space="preserve">Judith Fischer:
</t>
        </r>
        <r>
          <rPr>
            <sz val="9"/>
            <color indexed="81"/>
            <rFont val="Segoe UI"/>
            <family val="2"/>
          </rPr>
          <t xml:space="preserve">Les bases techniques d'évaluation des engagements de la CPEG au 31.12.2025 et au 01.01.2026 sont les tables actuarielles générationnelles VZ 2020 avec un décalage de 5 ans avec un taux d'évaluation de 1.75% (réserves mathématiques et provisions techniques). 
Les prestations de libre passage sont calculées selon les tables actuarielles périodiques VZ 2020 projetées en 2027 avec taux technique de 2.5%. </t>
        </r>
        <r>
          <rPr>
            <b/>
            <sz val="9"/>
            <color indexed="81"/>
            <rFont val="Segoe UI"/>
            <family val="2"/>
          </rPr>
          <t xml:space="preserve">
</t>
        </r>
        <r>
          <rPr>
            <sz val="9"/>
            <color indexed="81"/>
            <rFont val="Segoe UI"/>
            <family val="2"/>
          </rPr>
          <t xml:space="preserve">
</t>
        </r>
      </text>
    </comment>
    <comment ref="K12" authorId="0" shapeId="0" xr:uid="{AE1EB27A-9317-4D1B-A8A1-26426CF7317B}">
      <text>
        <r>
          <rPr>
            <b/>
            <sz val="9"/>
            <color indexed="81"/>
            <rFont val="Segoe UI"/>
            <charset val="1"/>
          </rPr>
          <t>Judith Fischer:</t>
        </r>
        <r>
          <rPr>
            <sz val="9"/>
            <color indexed="81"/>
            <rFont val="Segoe UI"/>
            <charset val="1"/>
          </rPr>
          <t xml:space="preserve">
unterjährige Geschäftsfälle</t>
        </r>
      </text>
    </comment>
    <comment ref="F13" authorId="0" shapeId="0" xr:uid="{2F7E72F5-78AD-4200-B13A-E7F350141ACE}">
      <text>
        <r>
          <rPr>
            <b/>
            <sz val="9"/>
            <color indexed="81"/>
            <rFont val="Segoe UI"/>
            <charset val="1"/>
          </rPr>
          <t>Judith Fischer:</t>
        </r>
        <r>
          <rPr>
            <sz val="9"/>
            <color indexed="81"/>
            <rFont val="Segoe UI"/>
            <charset val="1"/>
          </rPr>
          <t xml:space="preserve">
1.75 % (offene Vorsorgewerke) 
1.00 % (geschlossenes VW Alt-Rentner) 
</t>
        </r>
      </text>
    </comment>
    <comment ref="G13" authorId="0" shapeId="0" xr:uid="{F33E78F1-B71C-4294-B6CF-E277233E6001}">
      <text>
        <r>
          <rPr>
            <b/>
            <sz val="9"/>
            <color indexed="81"/>
            <rFont val="Segoe UI"/>
            <family val="2"/>
          </rPr>
          <t xml:space="preserve">Judith Fischer:
</t>
        </r>
        <r>
          <rPr>
            <sz val="9"/>
            <color indexed="81"/>
            <rFont val="Segoe UI"/>
            <family val="2"/>
          </rPr>
          <t xml:space="preserve">1.75 % (offene Vorsorgewerke) 
1.00 % (geschlossenes VW Alt-Rentner) </t>
        </r>
        <r>
          <rPr>
            <b/>
            <sz val="9"/>
            <color indexed="81"/>
            <rFont val="Segoe UI"/>
            <family val="2"/>
          </rPr>
          <t xml:space="preserve">
</t>
        </r>
        <r>
          <rPr>
            <sz val="9"/>
            <color indexed="81"/>
            <rFont val="Segoe UI"/>
            <family val="2"/>
          </rPr>
          <t xml:space="preserve">
</t>
        </r>
      </text>
    </comment>
    <comment ref="H13" authorId="0" shapeId="0" xr:uid="{514E83AC-0579-4CC6-87E6-CED6FA3991BC}">
      <text>
        <r>
          <rPr>
            <b/>
            <sz val="9"/>
            <color indexed="81"/>
            <rFont val="Segoe UI"/>
            <charset val="1"/>
          </rPr>
          <t xml:space="preserve">Judith Yenigün-Fischer: </t>
        </r>
        <r>
          <rPr>
            <sz val="9"/>
            <color indexed="81"/>
            <rFont val="Segoe UI"/>
            <family val="2"/>
          </rPr>
          <t xml:space="preserve">5 % (mit 30 % Partnerrente) 
4.7 % (mit 60 % Partnerrente) </t>
        </r>
        <r>
          <rPr>
            <b/>
            <sz val="9"/>
            <color indexed="81"/>
            <rFont val="Segoe UI"/>
            <charset val="1"/>
          </rPr>
          <t xml:space="preserve">
</t>
        </r>
        <r>
          <rPr>
            <sz val="9"/>
            <color indexed="81"/>
            <rFont val="Segoe UI"/>
            <charset val="1"/>
          </rPr>
          <t xml:space="preserve">
</t>
        </r>
      </text>
    </comment>
    <comment ref="I13" authorId="0" shapeId="0" xr:uid="{F0FAC204-23CE-4923-B1A9-7B4BC6086878}">
      <text>
        <r>
          <rPr>
            <b/>
            <sz val="9"/>
            <color indexed="81"/>
            <rFont val="Segoe UI"/>
            <family val="2"/>
          </rPr>
          <t>Judith Yenigün-Fischer:</t>
        </r>
        <r>
          <rPr>
            <sz val="9"/>
            <color indexed="81"/>
            <rFont val="Segoe UI"/>
            <family val="2"/>
          </rPr>
          <t xml:space="preserve">
5% (mit 30 % Partnerrente) 
4.7 % (mit 60 % Partnerrente) 
</t>
        </r>
      </text>
    </comment>
    <comment ref="J13" authorId="0" shapeId="0" xr:uid="{B7C98F8E-2DEA-408C-B3B8-9640F3534F92}">
      <text>
        <r>
          <rPr>
            <b/>
            <sz val="9"/>
            <color indexed="81"/>
            <rFont val="Segoe UI"/>
            <charset val="1"/>
          </rPr>
          <t>Judith Fischer:</t>
        </r>
        <r>
          <rPr>
            <sz val="9"/>
            <color indexed="81"/>
            <rFont val="Segoe UI"/>
            <charset val="1"/>
          </rPr>
          <t xml:space="preserve">
grösses VW: 5.5%</t>
        </r>
      </text>
    </comment>
    <comment ref="K13" authorId="0" shapeId="0" xr:uid="{89255B6D-EEEB-42B8-859A-EAE109833513}">
      <text>
        <r>
          <rPr>
            <b/>
            <sz val="9"/>
            <color indexed="81"/>
            <rFont val="Segoe UI"/>
            <charset val="1"/>
          </rPr>
          <t>Judith Fischer:</t>
        </r>
        <r>
          <rPr>
            <sz val="9"/>
            <color indexed="81"/>
            <rFont val="Segoe UI"/>
            <charset val="1"/>
          </rPr>
          <t xml:space="preserve">
unterjährige Geschäftsfälle</t>
        </r>
      </text>
    </comment>
    <comment ref="N14" authorId="1" shapeId="0" xr:uid="{636C8615-16F5-44EE-8B9A-EA51C3724B02}">
      <text>
        <r>
          <rPr>
            <b/>
            <sz val="9"/>
            <color indexed="81"/>
            <rFont val="Segoe UI"/>
            <charset val="1"/>
          </rPr>
          <t>Anne Yammine:</t>
        </r>
        <r>
          <rPr>
            <sz val="9"/>
            <color indexed="81"/>
            <rFont val="Segoe UI"/>
            <charset val="1"/>
          </rPr>
          <t xml:space="preserve">
y compris provisions</t>
        </r>
      </text>
    </comment>
    <comment ref="O14" authorId="1" shapeId="0" xr:uid="{9EA8B1EC-0F15-4ADF-96C5-0F4A3099B024}">
      <text>
        <r>
          <rPr>
            <b/>
            <sz val="9"/>
            <color indexed="81"/>
            <rFont val="Segoe UI"/>
            <charset val="1"/>
          </rPr>
          <t>Anne Yammine:</t>
        </r>
        <r>
          <rPr>
            <sz val="9"/>
            <color indexed="81"/>
            <rFont val="Segoe UI"/>
            <charset val="1"/>
          </rPr>
          <t xml:space="preserve">
y compris provisions</t>
        </r>
      </text>
    </comment>
    <comment ref="T14" authorId="1" shapeId="0" xr:uid="{2E0291DA-1B6F-4997-AA22-71E2E318706D}">
      <text>
        <r>
          <rPr>
            <b/>
            <sz val="9"/>
            <color indexed="81"/>
            <rFont val="Segoe UI"/>
            <charset val="1"/>
          </rPr>
          <t>Anne Yammine:</t>
        </r>
        <r>
          <rPr>
            <sz val="9"/>
            <color indexed="81"/>
            <rFont val="Segoe UI"/>
            <charset val="1"/>
          </rPr>
          <t xml:space="preserve">
avec provision pour longévité</t>
        </r>
      </text>
    </comment>
    <comment ref="M15" authorId="0" shapeId="0" xr:uid="{01C7EBA7-874E-4FC2-8622-3BAAB051F6CB}">
      <text>
        <r>
          <rPr>
            <b/>
            <sz val="9"/>
            <color indexed="81"/>
            <rFont val="Segoe UI"/>
            <family val="2"/>
          </rPr>
          <t>Judith Fischer:</t>
        </r>
        <r>
          <rPr>
            <sz val="9"/>
            <color indexed="81"/>
            <rFont val="Segoe UI"/>
            <family val="2"/>
          </rPr>
          <t xml:space="preserve">
7639 Altersrenten 
  1176 Hinterlassenenrenten 
     849 Invalidenrenten
       22 Scheidungsrenten 
  9686 Total Rentenberechtigte 
</t>
        </r>
      </text>
    </comment>
    <comment ref="M16" authorId="2" shapeId="0" xr:uid="{6B669EE4-5B43-49C2-BBDA-0D1111F82B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Retraités : 8624 / Conjoints : 1618 / Invalides : 469 / Enfants : 400 </t>
      </text>
    </comment>
    <comment ref="N16" authorId="3" shapeId="0" xr:uid="{C3C3DFED-B67C-47A6-9F7D-6C7FE7BCB5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CPA = 3.34 / CPB = 3.51 / Provisions = 0.12 à total engagements : 6.97 </t>
      </text>
    </comment>
    <comment ref="Q16" authorId="4" shapeId="0" xr:uid="{CA08DD67-02FC-40E1-8CC1-C07A1CC8A92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126 employeurs affiliés</t>
      </text>
    </comment>
    <comment ref="I18" authorId="1" shapeId="0" xr:uid="{AE8ED545-B008-4586-B703-F2C40607C339}">
      <text>
        <r>
          <rPr>
            <b/>
            <sz val="9"/>
            <color indexed="81"/>
            <rFont val="Segoe UI"/>
            <family val="2"/>
          </rPr>
          <t>Anne Yammine:</t>
        </r>
        <r>
          <rPr>
            <sz val="9"/>
            <color indexed="81"/>
            <rFont val="Segoe UI"/>
            <family val="2"/>
          </rPr>
          <t xml:space="preserve">
Bis 2028: 5.00%</t>
        </r>
      </text>
    </comment>
    <comment ref="K18" authorId="0" shapeId="0" xr:uid="{06E4D94C-18FF-402F-96A8-BF6DBD2E4EA2}">
      <text>
        <r>
          <rPr>
            <b/>
            <sz val="9"/>
            <color indexed="81"/>
            <rFont val="Segoe UI"/>
            <charset val="1"/>
          </rPr>
          <t>Judith Fischer:</t>
        </r>
        <r>
          <rPr>
            <sz val="9"/>
            <color indexed="81"/>
            <rFont val="Segoe UI"/>
            <charset val="1"/>
          </rPr>
          <t xml:space="preserve">
unterjährige Geschäftsfälle</t>
        </r>
      </text>
    </comment>
    <comment ref="O19" authorId="0" shapeId="0" xr:uid="{D5A1F252-3F77-4DF6-A1BC-FC29623A169C}">
      <text>
        <r>
          <rPr>
            <b/>
            <sz val="9"/>
            <color indexed="81"/>
            <rFont val="Segoe UI"/>
            <charset val="1"/>
          </rPr>
          <t>Judith Fischer:</t>
        </r>
        <r>
          <rPr>
            <sz val="9"/>
            <color indexed="81"/>
            <rFont val="Segoe UI"/>
            <charset val="1"/>
          </rPr>
          <t xml:space="preserve">
Berechnung Experte noch nicht vorgenommen. Reine Fortschreibung von Abschluss 31.12.2025</t>
        </r>
      </text>
    </comment>
    <comment ref="Q19" authorId="0" shapeId="0" xr:uid="{0FB92B77-2128-4743-A2BF-CFF8F9B2D97D}">
      <text>
        <r>
          <rPr>
            <b/>
            <sz val="9"/>
            <color indexed="81"/>
            <rFont val="Segoe UI"/>
            <charset val="1"/>
          </rPr>
          <t>JudithFischer:</t>
        </r>
        <r>
          <rPr>
            <sz val="9"/>
            <color indexed="81"/>
            <rFont val="Segoe UI"/>
            <charset val="1"/>
          </rPr>
          <t xml:space="preserve">
öffentlich-rechtliche Stiftung</t>
        </r>
      </text>
    </comment>
    <comment ref="S19" authorId="0" shapeId="0" xr:uid="{4D751F68-0399-40FF-9371-9341C15A397A}">
      <text>
        <r>
          <rPr>
            <b/>
            <sz val="9"/>
            <color indexed="81"/>
            <rFont val="Segoe UI"/>
            <charset val="1"/>
          </rPr>
          <t>Judith Yenigün-Fischer:</t>
        </r>
        <r>
          <rPr>
            <sz val="9"/>
            <color indexed="81"/>
            <rFont val="Segoe UI"/>
            <charset val="1"/>
          </rPr>
          <t xml:space="preserve">
Vorsorgeplan sgpk</t>
        </r>
      </text>
    </comment>
    <comment ref="H21" authorId="0" shapeId="0" xr:uid="{03CFE0B2-830F-49D9-880C-0BCBCA6D4453}">
      <text>
        <r>
          <rPr>
            <b/>
            <sz val="9"/>
            <color indexed="81"/>
            <rFont val="Segoe UI"/>
            <family val="2"/>
          </rPr>
          <t xml:space="preserve">Judith Fischer:
</t>
        </r>
        <r>
          <rPr>
            <sz val="9"/>
            <color indexed="81"/>
            <rFont val="Segoe UI"/>
            <family val="2"/>
          </rPr>
          <t>Umwandlungssatz mit einer Ehegattenrente von 70% gerechnet</t>
        </r>
        <r>
          <rPr>
            <b/>
            <sz val="9"/>
            <color indexed="81"/>
            <rFont val="Segoe UI"/>
            <family val="2"/>
          </rPr>
          <t xml:space="preserve"> </t>
        </r>
        <r>
          <rPr>
            <sz val="9"/>
            <color indexed="81"/>
            <rFont val="Segoe UI"/>
            <family val="2"/>
          </rPr>
          <t xml:space="preserve">
</t>
        </r>
      </text>
    </comment>
    <comment ref="I21" authorId="0" shapeId="0" xr:uid="{0BD53885-66C2-4C77-9234-4ADBF268F853}">
      <text>
        <r>
          <rPr>
            <b/>
            <sz val="9"/>
            <color indexed="81"/>
            <rFont val="Segoe UI"/>
            <family val="2"/>
          </rPr>
          <t>Judith Fischer:</t>
        </r>
        <r>
          <rPr>
            <sz val="9"/>
            <color indexed="81"/>
            <rFont val="Segoe UI"/>
            <family val="2"/>
          </rPr>
          <t xml:space="preserve">
Umwandlungssatz mit einer Ehegattenrente von 70% gerechnet </t>
        </r>
      </text>
    </comment>
    <comment ref="F22" authorId="0" shapeId="0" xr:uid="{DA95D7F3-B349-48AC-961C-230F31447716}">
      <text>
        <r>
          <rPr>
            <b/>
            <sz val="9"/>
            <color indexed="81"/>
            <rFont val="Segoe UI"/>
            <charset val="1"/>
          </rPr>
          <t>Judith Yenigün-Fischer:</t>
        </r>
        <r>
          <rPr>
            <sz val="9"/>
            <color indexed="81"/>
            <rFont val="Segoe UI"/>
            <charset val="1"/>
          </rPr>
          <t xml:space="preserve">
Der technische Zinssatz kann sich bei starker Veränderung des Marktzinsniveaus verändern, wird jedoch weiterhin vom Verwaltungsrat beschlossen</t>
        </r>
      </text>
    </comment>
    <comment ref="G22" authorId="0" shapeId="0" xr:uid="{9D16EC16-C022-4B23-BD11-9291E1CAE610}">
      <text>
        <r>
          <rPr>
            <b/>
            <sz val="9"/>
            <color indexed="81"/>
            <rFont val="Segoe UI"/>
            <charset val="1"/>
          </rPr>
          <t>Judith Fischer:</t>
        </r>
        <r>
          <rPr>
            <sz val="9"/>
            <color indexed="81"/>
            <rFont val="Segoe UI"/>
            <charset val="1"/>
          </rPr>
          <t xml:space="preserve">
Der technische Zinssatz kann sich bei starker Veränderung des Marktzinsniveaus verändern, wird jedoch weiterhin vom Verwaltungsrat beschlossen</t>
        </r>
      </text>
    </comment>
    <comment ref="H22" authorId="0" shapeId="0" xr:uid="{016A7BA4-241A-4A02-924A-A323010891BD}">
      <text>
        <r>
          <rPr>
            <b/>
            <sz val="9"/>
            <color indexed="81"/>
            <rFont val="Segoe UI"/>
            <charset val="1"/>
          </rPr>
          <t xml:space="preserve">Judith Fischer:
</t>
        </r>
        <r>
          <rPr>
            <sz val="9"/>
            <color indexed="81"/>
            <rFont val="Segoe UI"/>
            <family val="2"/>
          </rPr>
          <t>Der Umwandlungssatz wird jährlich um 0.2%-Punkte reduziert, bis er Ende 2027 5.0% erreicht. Die monatliche Reduktion beträgt 1/12 von 0.2%.</t>
        </r>
        <r>
          <rPr>
            <sz val="9"/>
            <color indexed="81"/>
            <rFont val="Segoe UI"/>
            <charset val="1"/>
          </rPr>
          <t xml:space="preserve">
</t>
        </r>
      </text>
    </comment>
    <comment ref="I22" authorId="0" shapeId="0" xr:uid="{5858A0DF-7A43-45B6-BDF1-586D4D599584}">
      <text>
        <r>
          <rPr>
            <b/>
            <sz val="9"/>
            <color indexed="81"/>
            <rFont val="Segoe UI"/>
            <charset val="1"/>
          </rPr>
          <t>Judith Fischer:</t>
        </r>
        <r>
          <rPr>
            <sz val="9"/>
            <color indexed="81"/>
            <rFont val="Segoe UI"/>
            <charset val="1"/>
          </rPr>
          <t xml:space="preserve">
Der Umwandlungssatz wird jährlich um 0.2%-Punkte reduziert, bis er Ende 2027 5.0% erreicht. Die monatliche Reduktion beträgt 1/12 von 0.2%.</t>
        </r>
      </text>
    </comment>
    <comment ref="N22" authorId="0" shapeId="0" xr:uid="{95ECA9D2-808A-46A3-B9C7-C9D42BA0C4DF}">
      <text>
        <r>
          <rPr>
            <b/>
            <sz val="9"/>
            <color indexed="81"/>
            <rFont val="Segoe UI"/>
            <family val="2"/>
          </rPr>
          <t>Judith Fischer:</t>
        </r>
        <r>
          <rPr>
            <sz val="9"/>
            <color indexed="81"/>
            <rFont val="Segoe UI"/>
            <family val="2"/>
          </rPr>
          <t xml:space="preserve">
Ohne Rückstellung für Umwandlungsverluste, reines Sparguthaben</t>
        </r>
      </text>
    </comment>
    <comment ref="O22" authorId="0" shapeId="0" xr:uid="{4E0CEE80-D3A6-4D4D-B104-93082CC13F18}">
      <text>
        <r>
          <rPr>
            <b/>
            <sz val="9"/>
            <color indexed="81"/>
            <rFont val="Segoe UI"/>
            <family val="2"/>
          </rPr>
          <t>Judith Fischer:</t>
        </r>
        <r>
          <rPr>
            <sz val="9"/>
            <color indexed="81"/>
            <rFont val="Segoe UI"/>
            <family val="2"/>
          </rPr>
          <t xml:space="preserve">
Ohne VK für Alterskinderrenten, ohne Rückstellungen, inkl. Verstärkung für Langlebigkeit</t>
        </r>
      </text>
    </comment>
    <comment ref="R22" authorId="0" shapeId="0" xr:uid="{B8774280-479D-4E11-A892-142A058DD4FE}">
      <text>
        <r>
          <rPr>
            <sz val="9"/>
            <color indexed="81"/>
            <rFont val="Segoe UI"/>
            <family val="2"/>
          </rPr>
          <t>CHF 1'608'508.50 / (7'582 + 2'829) = CHF )</t>
        </r>
      </text>
    </comment>
    <comment ref="I24" authorId="0" shapeId="0" xr:uid="{92559277-C0F8-48F2-B7B6-6AEBAC778381}">
      <text>
        <r>
          <rPr>
            <b/>
            <sz val="9"/>
            <color indexed="81"/>
            <rFont val="Segoe UI"/>
            <family val="2"/>
          </rPr>
          <t>Judith Fischer:</t>
        </r>
        <r>
          <rPr>
            <sz val="9"/>
            <color indexed="81"/>
            <rFont val="Segoe UI"/>
            <family val="2"/>
          </rPr>
          <t xml:space="preserve">
5.25% ab 2031 (schrittweise Senkung</t>
        </r>
      </text>
    </comment>
    <comment ref="K25" authorId="0" shapeId="0" xr:uid="{27E6F658-D122-4095-8272-7531CAE30B77}">
      <text>
        <r>
          <rPr>
            <b/>
            <sz val="9"/>
            <color indexed="81"/>
            <rFont val="Segoe UI"/>
            <charset val="1"/>
          </rPr>
          <t xml:space="preserve">Judith Fischer:
</t>
        </r>
        <r>
          <rPr>
            <sz val="9"/>
            <color indexed="81"/>
            <rFont val="Segoe UI"/>
            <family val="2"/>
          </rPr>
          <t>zzgl. altersabgestufte Zusatzverzinsung von 2%-5.5% 
im Zusammenhang mit der Umwandlungssatzsenkung</t>
        </r>
        <r>
          <rPr>
            <sz val="9"/>
            <color indexed="81"/>
            <rFont val="Segoe UI"/>
            <charset val="1"/>
          </rPr>
          <t xml:space="preserve">
</t>
        </r>
      </text>
    </comment>
    <comment ref="O26" authorId="0" shapeId="0" xr:uid="{DAFD3D45-EC0F-4614-81C9-9054DD00E5AA}">
      <text>
        <r>
          <rPr>
            <b/>
            <sz val="9"/>
            <color indexed="81"/>
            <rFont val="Segoe UI"/>
            <family val="2"/>
          </rPr>
          <t>Judith Yenigün-Fischer:</t>
        </r>
        <r>
          <rPr>
            <sz val="9"/>
            <color indexed="81"/>
            <rFont val="Segoe UI"/>
            <family val="2"/>
          </rPr>
          <t xml:space="preserve">
Total des rentiers</t>
        </r>
      </text>
    </comment>
    <comment ref="D27" authorId="0" shapeId="0" xr:uid="{3B3D208B-5A2E-44BB-A1EE-084655CE68FF}">
      <text>
        <r>
          <rPr>
            <b/>
            <sz val="9"/>
            <color indexed="81"/>
            <rFont val="Segoe UI"/>
            <family val="2"/>
          </rPr>
          <t>Judith Fischer:</t>
        </r>
        <r>
          <rPr>
            <sz val="9"/>
            <color indexed="81"/>
            <rFont val="Segoe UI"/>
            <family val="2"/>
          </rPr>
          <t xml:space="preserve">
Le taux de couverture indiqué ici représente le taux consolidé. Le degré de couverture de la caisse fermée est 106.46%, celui de la caisse ouverte 117.67%.</t>
        </r>
      </text>
    </comment>
    <comment ref="C29" authorId="0" shapeId="0" xr:uid="{7347AADD-B9A0-4ACA-BF0A-5503201416D5}">
      <text>
        <r>
          <rPr>
            <b/>
            <sz val="9"/>
            <color indexed="81"/>
            <rFont val="Segoe UI"/>
            <charset val="1"/>
          </rPr>
          <t>Judith Yenigün-Fischer:</t>
        </r>
        <r>
          <rPr>
            <sz val="9"/>
            <color indexed="81"/>
            <rFont val="Segoe UI"/>
            <charset val="1"/>
          </rPr>
          <t xml:space="preserve">
Die BVK ist eine privatrechtliche Stiftung. Über 60% der Kunden sind von angeschlossenen Arbeitgebern aus den Branchen Gesundheit, Bildung, Verwaltung und Verkehr. Die restlichen sind Angestellte des Kantons Zürich.</t>
        </r>
      </text>
    </comment>
    <comment ref="H29" authorId="0" shapeId="0" xr:uid="{8332DCF6-DE05-44BF-A1C1-59C71870B3DE}">
      <text>
        <r>
          <rPr>
            <b/>
            <sz val="9"/>
            <color indexed="81"/>
            <rFont val="Segoe UI"/>
            <charset val="1"/>
          </rPr>
          <t>Judith Fischer:</t>
        </r>
        <r>
          <rPr>
            <sz val="9"/>
            <color indexed="81"/>
            <rFont val="Segoe UI"/>
            <charset val="1"/>
          </rPr>
          <t xml:space="preserve">
Die BVK hat verschiedene Rentenmodelle</t>
        </r>
      </text>
    </comment>
    <comment ref="I29" authorId="0" shapeId="0" xr:uid="{7946A60D-1468-4B07-8EF2-6A53E2EE13AD}">
      <text>
        <r>
          <rPr>
            <b/>
            <sz val="9"/>
            <color indexed="81"/>
            <rFont val="Segoe UI"/>
            <charset val="1"/>
          </rPr>
          <t>Judith Fischer:</t>
        </r>
        <r>
          <rPr>
            <sz val="9"/>
            <color indexed="81"/>
            <rFont val="Segoe UI"/>
            <charset val="1"/>
          </rPr>
          <t xml:space="preserve">
Die BVK hat verschiedene Rentenmodelle</t>
        </r>
      </text>
    </comment>
    <comment ref="K29" authorId="0" shapeId="0" xr:uid="{6229B07E-092B-4F62-A2B2-C41E9C66B662}">
      <text>
        <r>
          <rPr>
            <b/>
            <sz val="9"/>
            <color indexed="81"/>
            <rFont val="Segoe UI"/>
            <charset val="1"/>
          </rPr>
          <t>Judith Fischer:</t>
        </r>
        <r>
          <rPr>
            <sz val="9"/>
            <color indexed="81"/>
            <rFont val="Segoe UI"/>
            <charset val="1"/>
          </rPr>
          <t xml:space="preserve">
Der Zinssatz wird im Voraus von Mitte bis Mitte Jahr festgesetzt</t>
        </r>
      </text>
    </comment>
    <comment ref="J30" authorId="0" shapeId="0" xr:uid="{783A0E98-617C-41AD-A8B3-25242CF212C2}">
      <text>
        <r>
          <rPr>
            <b/>
            <sz val="9"/>
            <color indexed="81"/>
            <rFont val="Segoe UI"/>
            <charset val="1"/>
          </rPr>
          <t>Judith Yenigün-Fischer:</t>
        </r>
        <r>
          <rPr>
            <sz val="9"/>
            <color indexed="81"/>
            <rFont val="Segoe UI"/>
            <charset val="1"/>
          </rPr>
          <t xml:space="preserve">
Dieser Mittelwert wurde ohne die Basellandschaftliche Pensionskasse und diejenige von Basel-Stadt berechnet, da diese hier Bandbreiten ausweisen.</t>
        </r>
      </text>
    </comment>
    <comment ref="K30" authorId="0" shapeId="0" xr:uid="{2E84E124-E2FF-4417-839E-5E6C1FBB2D7D}">
      <text>
        <r>
          <rPr>
            <b/>
            <sz val="9"/>
            <color indexed="81"/>
            <rFont val="Segoe UI"/>
            <charset val="1"/>
          </rPr>
          <t>Judith Yenigün-Fischer:</t>
        </r>
        <r>
          <rPr>
            <sz val="9"/>
            <color indexed="81"/>
            <rFont val="Segoe UI"/>
            <charset val="1"/>
          </rPr>
          <t xml:space="preserve">
Dieser Mittelwert wurde ohne die Basellandschaftliche Pensionskasse und diejenige von Basel-Stadt berechnet, da diese hier Bandbreiten ausweisen.</t>
        </r>
      </text>
    </comment>
    <comment ref="A35" authorId="1" shapeId="0" xr:uid="{1F4E6EEC-048D-405E-B604-8C2FBEDADA30}">
      <text>
        <r>
          <rPr>
            <b/>
            <sz val="9"/>
            <color indexed="81"/>
            <rFont val="Segoe UI"/>
            <charset val="1"/>
          </rPr>
          <t>Anne Yammine:</t>
        </r>
        <r>
          <rPr>
            <sz val="9"/>
            <color indexed="81"/>
            <rFont val="Segoe UI"/>
            <charset val="1"/>
          </rPr>
          <t xml:space="preserve">
Beispielnotiz
</t>
        </r>
      </text>
    </comment>
    <comment ref="A36" authorId="1" shapeId="0" xr:uid="{8DF8D402-3F81-4334-8A8C-FE6891F442FF}">
      <text>
        <r>
          <rPr>
            <b/>
            <sz val="9"/>
            <color indexed="81"/>
            <rFont val="Segoe UI"/>
            <charset val="1"/>
          </rPr>
          <t>Anne Yammine:</t>
        </r>
        <r>
          <rPr>
            <sz val="9"/>
            <color indexed="81"/>
            <rFont val="Segoe UI"/>
            <charset val="1"/>
          </rPr>
          <t xml:space="preserve">
Exemple de commentaire</t>
        </r>
      </text>
    </comment>
  </commentList>
</comments>
</file>

<file path=xl/sharedStrings.xml><?xml version="1.0" encoding="utf-8"?>
<sst xmlns="http://schemas.openxmlformats.org/spreadsheetml/2006/main" count="257" uniqueCount="160">
  <si>
    <t>AG</t>
  </si>
  <si>
    <t>AR</t>
  </si>
  <si>
    <t>GE</t>
  </si>
  <si>
    <t>AI</t>
  </si>
  <si>
    <t>BL</t>
  </si>
  <si>
    <t>BS</t>
  </si>
  <si>
    <t>BE</t>
  </si>
  <si>
    <t>FR</t>
  </si>
  <si>
    <t>GL</t>
  </si>
  <si>
    <t>GR</t>
  </si>
  <si>
    <t>JU</t>
  </si>
  <si>
    <t>LU</t>
  </si>
  <si>
    <t>NE</t>
  </si>
  <si>
    <t>NW</t>
  </si>
  <si>
    <t>OW</t>
  </si>
  <si>
    <t>SG</t>
  </si>
  <si>
    <t>SH</t>
  </si>
  <si>
    <t>SO</t>
  </si>
  <si>
    <t>SZ</t>
  </si>
  <si>
    <t>TG</t>
  </si>
  <si>
    <t>TI</t>
  </si>
  <si>
    <t>UR</t>
  </si>
  <si>
    <t>VD</t>
  </si>
  <si>
    <t>VS</t>
  </si>
  <si>
    <t>ZG</t>
  </si>
  <si>
    <t>ZH</t>
  </si>
  <si>
    <t xml:space="preserve">BVK </t>
  </si>
  <si>
    <r>
      <rPr>
        <b/>
        <sz val="11"/>
        <color theme="0"/>
        <rFont val="Calibri"/>
        <family val="2"/>
      </rPr>
      <t>Kanton/Canton</t>
    </r>
    <r>
      <rPr>
        <b/>
        <sz val="11"/>
        <color indexed="8"/>
        <rFont val="Calibri"/>
        <family val="2"/>
      </rPr>
      <t xml:space="preserve">
Canton</t>
    </r>
  </si>
  <si>
    <r>
      <rPr>
        <b/>
        <sz val="11"/>
        <color theme="0"/>
        <rFont val="Calibri"/>
        <family val="2"/>
      </rPr>
      <t>Kapitalisierung/ Régime de capitalisation</t>
    </r>
    <r>
      <rPr>
        <b/>
        <sz val="11"/>
        <color indexed="8"/>
        <rFont val="Calibri"/>
        <family val="2"/>
      </rPr>
      <t xml:space="preserve">
Capitalisation</t>
    </r>
  </si>
  <si>
    <r>
      <rPr>
        <b/>
        <sz val="11"/>
        <color theme="0"/>
        <rFont val="Calibri"/>
        <family val="2"/>
      </rPr>
      <t>Pensionskasse/ Caisse de pensions</t>
    </r>
    <r>
      <rPr>
        <b/>
        <sz val="11"/>
        <color indexed="8"/>
        <rFont val="Calibri"/>
        <family val="2"/>
      </rPr>
      <t xml:space="preserve">
Caisse de pensions</t>
    </r>
  </si>
  <si>
    <t>Anzahl aktive Versich-erte/
Nombre assurés actifs</t>
  </si>
  <si>
    <t>Vorsorge-
kapital aktive Versicherte/
Capital de prévoyance 
assurés actifs (Mrd./mias)</t>
  </si>
  <si>
    <t>Verfügbares Vorsorgever-mögen in CHF/
Fortune de prévoyance disponible (Mrd./mias)</t>
  </si>
  <si>
    <t>Verwaltungsform/
Forme d'administration</t>
  </si>
  <si>
    <t xml:space="preserve">Technische Verwaltungskosten pro Versicherten/frais techniques d'administration par assuré </t>
  </si>
  <si>
    <t>Primat/
Primauté</t>
  </si>
  <si>
    <t>Versicherungs-technische Grundlagen/
Bases techniques</t>
  </si>
  <si>
    <t>Webseiten/
 Sites web</t>
  </si>
  <si>
    <t>VK</t>
  </si>
  <si>
    <t>DP</t>
  </si>
  <si>
    <t>kvkai.ch</t>
  </si>
  <si>
    <t>SE</t>
  </si>
  <si>
    <t>BP</t>
  </si>
  <si>
    <t>TK</t>
  </si>
  <si>
    <t xml:space="preserve">GE </t>
  </si>
  <si>
    <t>bpk.ch</t>
  </si>
  <si>
    <t>blvk.ch</t>
  </si>
  <si>
    <t>VE aus Zusammenschluss mehrerer AG</t>
  </si>
  <si>
    <t>LP</t>
  </si>
  <si>
    <t>GE mit Staatsgarantie</t>
  </si>
  <si>
    <t>pktg.ch</t>
  </si>
  <si>
    <t>ipct.ch</t>
  </si>
  <si>
    <t>bvk.ch</t>
  </si>
  <si>
    <t>Mittelwerte</t>
  </si>
  <si>
    <t>Summe</t>
  </si>
  <si>
    <t>Source: recherche «Prévoyance Professionnelle Suisse»</t>
  </si>
  <si>
    <t>TK/VK</t>
  </si>
  <si>
    <t>pkar.ch</t>
  </si>
  <si>
    <t>blpk.ch</t>
  </si>
  <si>
    <t>cpcn.ch</t>
  </si>
  <si>
    <t>VZ 2020 GT</t>
  </si>
  <si>
    <t xml:space="preserve">BVG 2020 PT 2020 </t>
  </si>
  <si>
    <t>1.75% (TK)
0 - 2.75% (VK)</t>
  </si>
  <si>
    <t>BVG 2020 GT</t>
  </si>
  <si>
    <t>Quelle: «Schweizer Personalvorsorge»</t>
  </si>
  <si>
    <t>VZ 2020 PT 2022</t>
  </si>
  <si>
    <t xml:space="preserve">VZ 2020 PT 2022 </t>
  </si>
  <si>
    <t xml:space="preserve">VZ 2020 GT </t>
  </si>
  <si>
    <t xml:space="preserve">pkso.ch </t>
  </si>
  <si>
    <t>pksz.ch</t>
  </si>
  <si>
    <t>cpef.ch</t>
  </si>
  <si>
    <t>autonome GE</t>
  </si>
  <si>
    <t xml:space="preserve">Die mit einem oben rechts, kleinen, roten Dreieck versehenen Variablen weisen eine weiterführende Notiz auf. Diese erscheint, wenn man mit dem Cursor über das jeweilige Feld geht. </t>
  </si>
  <si>
    <t>Les variables marquées d'un petit triangle rouge en haut à droite comportent une note supplémentaire. Celle-ci apparaît lorsque vous survolez le champ correspondant avec le curseur.</t>
  </si>
  <si>
    <t>apk.ch</t>
  </si>
  <si>
    <t>Caisse de pensions du Canton de Neuchâtel (CPCN)*</t>
  </si>
  <si>
    <t>Pensionskasse Uri*</t>
  </si>
  <si>
    <t>St. Galler Pensionskasse*</t>
  </si>
  <si>
    <t>Pensionskasse Schaffhausen (PKSH)*</t>
  </si>
  <si>
    <t>Pensionskasse 
Basel-Stadt*</t>
  </si>
  <si>
    <t xml:space="preserve">VK und TK </t>
  </si>
  <si>
    <t xml:space="preserve">
VZ 2020 PT </t>
  </si>
  <si>
    <t>Pensionskasse  Kanton Solothurn*</t>
  </si>
  <si>
    <t>Pensionskasse Graubünden*</t>
  </si>
  <si>
    <t xml:space="preserve"> VZ 2020 GT 2025 </t>
  </si>
  <si>
    <t>Pensionskasse Appenzell Ausserrhoden*</t>
  </si>
  <si>
    <t>IP de droit publique avec plusieurs employeurs</t>
  </si>
  <si>
    <t>Istituto di previdenza del Cantone Ticino (IPCT)*</t>
  </si>
  <si>
    <t>Caisse de pensions de l'Etat de Vaud (CPEV)*</t>
  </si>
  <si>
    <t>Pas applicable (caisse en primauté des prestations)</t>
  </si>
  <si>
    <t>TP VZ2020 projetée en 2022</t>
  </si>
  <si>
    <t>Pensionskasse des Kantons Nidwalden*</t>
  </si>
  <si>
    <t>Pensionskasse des Kantons Schwyz*</t>
  </si>
  <si>
    <t>Aargauische Pensionskasse*</t>
  </si>
  <si>
    <t xml:space="preserve">IP de droit public assurant le personnel de l’Etat de Genève ainsi que des autres employeurs affiliés </t>
  </si>
  <si>
    <t>Caisse de prévoyance de l'Etat de Genève (CPEG)*</t>
  </si>
  <si>
    <t>Caisse de pensions de la République et Canton du Jura*</t>
  </si>
  <si>
    <t>Personalvorsorgekasse Obwalden*</t>
  </si>
  <si>
    <t>Duoprimat° (DP)</t>
  </si>
  <si>
    <r>
      <t xml:space="preserve">° </t>
    </r>
    <r>
      <rPr>
        <b/>
        <sz val="11"/>
        <color theme="1"/>
        <rFont val="Calibri"/>
        <family val="2"/>
        <scheme val="minor"/>
      </rPr>
      <t xml:space="preserve">Duoprimat: </t>
    </r>
    <r>
      <rPr>
        <sz val="11"/>
        <color theme="1"/>
        <rFont val="Calibri"/>
        <family val="2"/>
        <scheme val="minor"/>
      </rPr>
      <t xml:space="preserve">Altersleistungen im Beitragsprimat, Risikoleistungen (Tod und Invalidität) im Leistungsprimat. </t>
    </r>
  </si>
  <si>
    <t xml:space="preserve">° Duoprimauté : prestations de retraite en primauté de cotisations, prestations de risque (décès et invalidité) en primauté de prestations. </t>
  </si>
  <si>
    <t>Caisse de prévoyance du Canton du Valais*</t>
  </si>
  <si>
    <t xml:space="preserve">
cpval.ch</t>
  </si>
  <si>
    <t>glpk.ch</t>
  </si>
  <si>
    <t>cpeg.ch</t>
  </si>
  <si>
    <t xml:space="preserve">Non applicable </t>
  </si>
  <si>
    <t>pvow.ch</t>
  </si>
  <si>
    <t xml:space="preserve">Selbständige öffentlich-rechtliche Vorsorgeeinrichtung </t>
  </si>
  <si>
    <t>VE aus Zusammenzug mehrerer AG</t>
  </si>
  <si>
    <t>sgpk.ch</t>
  </si>
  <si>
    <t>pksh.ch</t>
  </si>
  <si>
    <t>pkbs.ch</t>
  </si>
  <si>
    <t>pkgr.ch</t>
  </si>
  <si>
    <t>lupk.ch</t>
  </si>
  <si>
    <t>pknw.ch</t>
  </si>
  <si>
    <t>zugerpk.ch</t>
  </si>
  <si>
    <t>cpev.ch</t>
  </si>
  <si>
    <t>pkuri.ch</t>
  </si>
  <si>
    <t>cpju.ch</t>
  </si>
  <si>
    <t>diverse</t>
  </si>
  <si>
    <t>5.345% H / 5.499% F</t>
  </si>
  <si>
    <t>* Die mit einem * versehenen Kassen weisen Werte auf, die noch nicht revidiert oder noch nicht vom obersten Organ genehmigt wurden.</t>
  </si>
  <si>
    <t>* Les indications des caisses marquées avec un * n'ont pas encore été revisées ou n'ont pas enocre été approuvées par l'organe suprême.</t>
  </si>
  <si>
    <t>ECKDATEN KANTONALE PENSIONSKASSEN PER 31. DEZEMBER 2025/STATISTIQUES DE REFERENCE CAISSES DE PENSIONS CANTONALES AU 31 DECEMBRE 2025</t>
  </si>
  <si>
    <t>Technischer Deckungsgrad per/
Degré de couverture technique au 31.12.2025</t>
  </si>
  <si>
    <t>Nettoperfor-
mance/
Performan-
ce nette 2025</t>
  </si>
  <si>
    <t xml:space="preserve">Techn. Zinssatz per/
Taux d'intérêt technique au 31.12.2025 </t>
  </si>
  <si>
    <t>Techn. Zinssatz ab/
Taux d'intérêt technique à partir du 1.1.2026</t>
  </si>
  <si>
    <t>Umwandlungssatz im Alter 65 per/
Taux de conversion à l'âge 65 au 31.12.2025</t>
  </si>
  <si>
    <t>Umwandlungssatz im Alter 65 ab/
Taux de conversion à lâge 65 à partir du 1.1.2026</t>
  </si>
  <si>
    <t>Verzinsung aktive Versicherte/
Taux d'intérêt assurés actifs 2025</t>
  </si>
  <si>
    <t>Verzinsung aktive Versicherte/
Taux d'intérêt assurés actifs 2026 (prospektiv)</t>
  </si>
  <si>
    <t>(Neu) Wurde 2025 Teuerungsausgleich gewährt? Generelle Rentenerhöhung oder Einmalzahlung an Rentenbezüger?</t>
  </si>
  <si>
    <t xml:space="preserve">BVG 2025 GT </t>
  </si>
  <si>
    <t>Nein</t>
  </si>
  <si>
    <t>Glarner Pensionskasse*</t>
  </si>
  <si>
    <t>VZ 2020 Generationentafeln (GT) 2026</t>
  </si>
  <si>
    <t xml:space="preserve">Die PKGR passt die Renten 2026 nicht an die Teuerung an. Es gibt keine generelle Rentenerhöhung. Die Rentenbeziehenden der Rentenkohorten 2022–2025 erhalten eine individuelle Rentenzusatzverzinsung 2025 in Form einer Einmalzahlung. </t>
  </si>
  <si>
    <t>Anzahl Altersrentner /
Nombre retraités</t>
  </si>
  <si>
    <t>Vorsorgekapi-
tal Altersrentner/
Capital de prévoyance retraités (Mrd./mias)</t>
  </si>
  <si>
    <t xml:space="preserve">1.25% - 7.0%            </t>
  </si>
  <si>
    <t>1.25% - 2.25%</t>
  </si>
  <si>
    <t>VZ 2020 GT 2026</t>
  </si>
  <si>
    <t>non</t>
  </si>
  <si>
    <t>VZ 2020 PT 
2022</t>
  </si>
  <si>
    <t>Kantonale Versicherungskasse Appenzell
Innerrhoden*</t>
  </si>
  <si>
    <t>4.6%</t>
  </si>
  <si>
    <t>Zuger Pensionskasse*</t>
  </si>
  <si>
    <t>n.a.</t>
  </si>
  <si>
    <t>Beitragsprimat (BP)</t>
  </si>
  <si>
    <t>Nous avons augmenté les rentes de 1.5%, effectif dès le 1er janvier 2026.</t>
  </si>
  <si>
    <t>Bernische Pensionskasse (BPK)*</t>
  </si>
  <si>
    <t>Luzerner Pensionskasse</t>
  </si>
  <si>
    <t>Caisse de prévoyance de l’Etat de Fribourg / Pensionskasse des Staats Freiburg</t>
  </si>
  <si>
    <t>Ja, Einmalzahlung für die Rentenbezüger der Jahrgänge 1956-1960</t>
  </si>
  <si>
    <t>GE (VE mehrerer Arbeitgeber, öffentlich-rechtl. Anstalt)</t>
  </si>
  <si>
    <t>Bernische Lehrerversicherungs-
kasse (BLVK)</t>
  </si>
  <si>
    <t>Pensionskasse Thurgau</t>
  </si>
  <si>
    <t xml:space="preserve">Basellandschaftliche Pensionskasse
</t>
  </si>
  <si>
    <t>Letzte Aktualisierung / Dernière actualisation: 16.03.2026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</si>
</sst>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13" x14ac:knownFonts="1">
    <font>
      <sz val="11"/>
      <color theme="1"/>
      <name val="Calibri"/>
      <family val="2"/>
      <scheme val="minor"/>
    </font>
    <font>
      <b/>
      <sz val="11"/>
      <color theme="1"/>
      <name val="Calibri"/>
      <family val="2"/>
      <scheme val="minor"/>
    </font>
    <font>
      <u/>
      <sz val="11"/>
      <color theme="10"/>
      <name val="Calibri"/>
      <family val="2"/>
      <scheme val="minor"/>
    </font>
    <font>
      <b/>
      <sz val="11"/>
      <color indexed="8"/>
      <name val="Calibri"/>
      <family val="2"/>
    </font>
    <font>
      <b/>
      <sz val="14"/>
      <color theme="1"/>
      <name val="Calibri"/>
      <family val="2"/>
      <scheme val="minor"/>
    </font>
    <font>
      <b/>
      <sz val="11"/>
      <color theme="0"/>
      <name val="Calibri"/>
      <family val="2"/>
    </font>
    <font>
      <u/>
      <sz val="11"/>
      <color rgb="FF0070C0"/>
      <name val="Calibri"/>
      <family val="2"/>
      <scheme val="minor"/>
    </font>
    <font>
      <sz val="9"/>
      <color indexed="81"/>
      <name val="Segoe UI"/>
      <family val="2"/>
    </font>
    <font>
      <b/>
      <sz val="9"/>
      <color indexed="81"/>
      <name val="Segoe UI"/>
      <family val="2"/>
    </font>
    <font>
      <sz val="9"/>
      <color indexed="81"/>
      <name val="Segoe UI"/>
      <charset val="1"/>
    </font>
    <font>
      <b/>
      <sz val="9"/>
      <color indexed="81"/>
      <name val="Segoe UI"/>
      <charset val="1"/>
    </font>
    <font>
      <sz val="11"/>
      <color rgb="FF3F3F76"/>
      <name val="Calibri"/>
      <family val="2"/>
      <scheme val="minor"/>
    </font>
    <font>
      <sz val="11"/>
      <name val="Calibri"/>
      <family val="2"/>
      <scheme val="minor"/>
    </font>
  </fonts>
  <fills count="7">
    <fill>
      <patternFill patternType="none"/>
    </fill>
    <fill>
      <patternFill patternType="gray125"/>
    </fill>
    <fill>
      <patternFill patternType="solid">
        <fgColor rgb="FFFFCC99"/>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13">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2" fillId="0" borderId="0" applyNumberFormat="0" applyFill="0" applyBorder="0" applyAlignment="0" applyProtection="0"/>
    <xf numFmtId="0" fontId="11" fillId="2" borderId="12" applyNumberFormat="0" applyAlignment="0" applyProtection="0"/>
  </cellStyleXfs>
  <cellXfs count="71">
    <xf numFmtId="0" fontId="0" fillId="0" borderId="0" xfId="0"/>
    <xf numFmtId="0" fontId="0" fillId="0" borderId="0" xfId="0" applyAlignment="1">
      <alignment wrapText="1"/>
    </xf>
    <xf numFmtId="0" fontId="3" fillId="0" borderId="2" xfId="0" applyFont="1" applyBorder="1" applyAlignment="1">
      <alignment wrapText="1"/>
    </xf>
    <xf numFmtId="49" fontId="3" fillId="0" borderId="4" xfId="0" applyNumberFormat="1" applyFont="1" applyBorder="1" applyAlignment="1">
      <alignment wrapText="1"/>
    </xf>
    <xf numFmtId="0" fontId="1" fillId="0" borderId="1" xfId="0" applyFont="1" applyBorder="1" applyAlignment="1">
      <alignment wrapText="1"/>
    </xf>
    <xf numFmtId="10" fontId="1" fillId="0" borderId="1" xfId="0" applyNumberFormat="1" applyFont="1" applyBorder="1" applyAlignment="1">
      <alignment wrapText="1"/>
    </xf>
    <xf numFmtId="2" fontId="1" fillId="0" borderId="1" xfId="0" applyNumberFormat="1"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2" fontId="1" fillId="0" borderId="2" xfId="0" applyNumberFormat="1" applyFont="1" applyBorder="1" applyAlignment="1">
      <alignment horizontal="right" wrapText="1"/>
    </xf>
    <xf numFmtId="0" fontId="1" fillId="0" borderId="2" xfId="0" applyFont="1" applyBorder="1" applyAlignment="1">
      <alignment wrapText="1"/>
    </xf>
    <xf numFmtId="10" fontId="0" fillId="0" borderId="0" xfId="0" applyNumberFormat="1"/>
    <xf numFmtId="0" fontId="1" fillId="0" borderId="0" xfId="0" applyFont="1" applyAlignment="1">
      <alignment wrapText="1"/>
    </xf>
    <xf numFmtId="2" fontId="0" fillId="0" borderId="0" xfId="0" applyNumberFormat="1"/>
    <xf numFmtId="0" fontId="11" fillId="3" borderId="12" xfId="2" applyFill="1" applyAlignment="1">
      <alignment wrapText="1"/>
    </xf>
    <xf numFmtId="0" fontId="11" fillId="4" borderId="12" xfId="2" applyFill="1" applyAlignment="1">
      <alignment vertical="top"/>
    </xf>
    <xf numFmtId="10" fontId="11" fillId="4" borderId="12" xfId="2" applyNumberFormat="1" applyFill="1" applyAlignment="1">
      <alignment horizontal="right" wrapText="1"/>
    </xf>
    <xf numFmtId="10" fontId="11" fillId="4" borderId="12" xfId="2" applyNumberFormat="1" applyFill="1" applyAlignment="1">
      <alignment horizontal="right"/>
    </xf>
    <xf numFmtId="0" fontId="11" fillId="4" borderId="12" xfId="2" applyFill="1" applyAlignment="1">
      <alignment horizontal="right" wrapText="1"/>
    </xf>
    <xf numFmtId="164" fontId="11" fillId="4" borderId="12" xfId="2" quotePrefix="1" applyNumberFormat="1" applyFill="1" applyAlignment="1">
      <alignment horizontal="right" wrapText="1"/>
    </xf>
    <xf numFmtId="0" fontId="11" fillId="4" borderId="12" xfId="2" applyFill="1" applyAlignment="1">
      <alignment wrapText="1"/>
    </xf>
    <xf numFmtId="0" fontId="2" fillId="4" borderId="8" xfId="1" applyFill="1" applyBorder="1" applyAlignment="1">
      <alignment wrapText="1"/>
    </xf>
    <xf numFmtId="0" fontId="2" fillId="3" borderId="8" xfId="1" applyFill="1" applyBorder="1" applyAlignment="1">
      <alignment wrapText="1"/>
    </xf>
    <xf numFmtId="0" fontId="11" fillId="3" borderId="12" xfId="2" applyFill="1"/>
    <xf numFmtId="0" fontId="6" fillId="3" borderId="8" xfId="1" applyFont="1" applyFill="1" applyBorder="1" applyAlignment="1">
      <alignment wrapText="1"/>
    </xf>
    <xf numFmtId="0" fontId="11" fillId="4" borderId="12" xfId="2" applyFill="1" applyAlignment="1">
      <alignment vertical="top" wrapText="1"/>
    </xf>
    <xf numFmtId="2" fontId="11" fillId="4" borderId="12" xfId="2" applyNumberFormat="1" applyFill="1" applyAlignment="1">
      <alignment horizontal="right" wrapText="1"/>
    </xf>
    <xf numFmtId="10" fontId="11" fillId="4" borderId="12" xfId="2" quotePrefix="1" applyNumberFormat="1" applyFill="1" applyAlignment="1">
      <alignment horizontal="right" wrapText="1"/>
    </xf>
    <xf numFmtId="0" fontId="6" fillId="4" borderId="8" xfId="1" applyFont="1" applyFill="1" applyBorder="1" applyAlignment="1">
      <alignment wrapText="1"/>
    </xf>
    <xf numFmtId="0" fontId="2" fillId="4" borderId="8" xfId="1" applyFill="1" applyBorder="1"/>
    <xf numFmtId="0" fontId="6" fillId="4" borderId="7" xfId="1" applyFont="1" applyFill="1" applyBorder="1" applyAlignment="1">
      <alignment wrapText="1"/>
    </xf>
    <xf numFmtId="0" fontId="6" fillId="4" borderId="9" xfId="1" applyFont="1" applyFill="1" applyBorder="1" applyAlignment="1">
      <alignment wrapText="1"/>
    </xf>
    <xf numFmtId="0" fontId="0" fillId="3" borderId="0" xfId="0" applyFill="1"/>
    <xf numFmtId="0" fontId="2" fillId="3" borderId="11" xfId="1" applyFill="1" applyBorder="1" applyAlignment="1">
      <alignment wrapText="1"/>
    </xf>
    <xf numFmtId="0" fontId="11" fillId="3" borderId="12" xfId="2" applyFill="1" applyAlignment="1">
      <alignment vertical="top"/>
    </xf>
    <xf numFmtId="0" fontId="11" fillId="3" borderId="12" xfId="2" applyFill="1" applyAlignment="1">
      <alignment vertical="top" wrapText="1"/>
    </xf>
    <xf numFmtId="10" fontId="11" fillId="3" borderId="12" xfId="2" applyNumberFormat="1" applyFill="1" applyAlignment="1">
      <alignment horizontal="right" wrapText="1"/>
    </xf>
    <xf numFmtId="10" fontId="11" fillId="3" borderId="12" xfId="2" applyNumberFormat="1" applyFill="1" applyAlignment="1">
      <alignment horizontal="right"/>
    </xf>
    <xf numFmtId="0" fontId="11" fillId="3" borderId="12" xfId="2" applyFill="1" applyAlignment="1">
      <alignment horizontal="right" wrapText="1"/>
    </xf>
    <xf numFmtId="164" fontId="11" fillId="3" borderId="12" xfId="2" quotePrefix="1" applyNumberFormat="1" applyFill="1" applyAlignment="1">
      <alignment horizontal="right" wrapText="1"/>
    </xf>
    <xf numFmtId="2" fontId="11" fillId="3" borderId="12" xfId="2" applyNumberFormat="1" applyFill="1" applyAlignment="1">
      <alignment horizontal="right" wrapText="1"/>
    </xf>
    <xf numFmtId="164" fontId="11" fillId="4" borderId="12" xfId="2" applyNumberFormat="1" applyFill="1" applyAlignment="1">
      <alignment horizontal="right" wrapText="1"/>
    </xf>
    <xf numFmtId="0" fontId="11" fillId="4" borderId="12" xfId="2" applyFill="1"/>
    <xf numFmtId="2" fontId="11" fillId="4" borderId="12" xfId="2" quotePrefix="1" applyNumberFormat="1" applyFill="1" applyAlignment="1">
      <alignment horizontal="right" wrapText="1"/>
    </xf>
    <xf numFmtId="2" fontId="11" fillId="4" borderId="12" xfId="2" applyNumberFormat="1" applyFill="1" applyAlignment="1">
      <alignment horizontal="left" wrapText="1"/>
    </xf>
    <xf numFmtId="10" fontId="11" fillId="4" borderId="12" xfId="2" applyNumberFormat="1" applyFill="1"/>
    <xf numFmtId="10" fontId="11" fillId="4" borderId="12" xfId="2" quotePrefix="1" applyNumberFormat="1" applyFill="1" applyAlignment="1">
      <alignment horizontal="right"/>
    </xf>
    <xf numFmtId="10" fontId="11" fillId="3" borderId="12" xfId="2" quotePrefix="1" applyNumberFormat="1" applyFill="1" applyAlignment="1">
      <alignment horizontal="right" wrapText="1"/>
    </xf>
    <xf numFmtId="164" fontId="11" fillId="3" borderId="12" xfId="2" applyNumberFormat="1" applyFill="1" applyAlignment="1">
      <alignment horizontal="right" wrapText="1"/>
    </xf>
    <xf numFmtId="10" fontId="11" fillId="3" borderId="12" xfId="2" quotePrefix="1" applyNumberFormat="1" applyFill="1" applyAlignment="1">
      <alignment horizontal="right"/>
    </xf>
    <xf numFmtId="0" fontId="11" fillId="3" borderId="12" xfId="2" applyFill="1" applyAlignment="1">
      <alignment vertical="center"/>
    </xf>
    <xf numFmtId="165" fontId="1" fillId="0" borderId="1" xfId="0" applyNumberFormat="1" applyFont="1" applyBorder="1" applyAlignment="1">
      <alignment wrapText="1"/>
    </xf>
    <xf numFmtId="165" fontId="11" fillId="3" borderId="12" xfId="2" applyNumberFormat="1" applyFill="1" applyAlignment="1">
      <alignment horizontal="right" wrapText="1"/>
    </xf>
    <xf numFmtId="165" fontId="11" fillId="4" borderId="12" xfId="2" applyNumberFormat="1" applyFill="1" applyAlignment="1">
      <alignment horizontal="right" wrapText="1"/>
    </xf>
    <xf numFmtId="165" fontId="11" fillId="4" borderId="12" xfId="2" applyNumberFormat="1" applyFill="1" applyAlignment="1">
      <alignment horizontal="right"/>
    </xf>
    <xf numFmtId="165" fontId="11" fillId="3" borderId="12" xfId="2" applyNumberFormat="1" applyFill="1" applyAlignment="1">
      <alignment horizontal="right"/>
    </xf>
    <xf numFmtId="165" fontId="11" fillId="4" borderId="12" xfId="2" quotePrefix="1" applyNumberFormat="1" applyFill="1" applyAlignment="1">
      <alignment horizontal="right" wrapText="1"/>
    </xf>
    <xf numFmtId="165" fontId="11" fillId="3" borderId="12" xfId="2" quotePrefix="1" applyNumberFormat="1" applyFill="1" applyAlignment="1">
      <alignment horizontal="right" wrapText="1"/>
    </xf>
    <xf numFmtId="165" fontId="1" fillId="0" borderId="2" xfId="0" applyNumberFormat="1" applyFont="1" applyBorder="1" applyAlignment="1">
      <alignment horizontal="right" wrapText="1"/>
    </xf>
    <xf numFmtId="165" fontId="0" fillId="0" borderId="0" xfId="0" applyNumberFormat="1" applyAlignment="1">
      <alignment wrapText="1"/>
    </xf>
    <xf numFmtId="165" fontId="11" fillId="3" borderId="12" xfId="2" quotePrefix="1" applyNumberFormat="1" applyFill="1" applyAlignment="1">
      <alignment horizontal="right"/>
    </xf>
    <xf numFmtId="165" fontId="11" fillId="4" borderId="12" xfId="2" quotePrefix="1" applyNumberFormat="1" applyFill="1" applyAlignment="1">
      <alignment horizontal="right"/>
    </xf>
    <xf numFmtId="165" fontId="0" fillId="0" borderId="0" xfId="0" applyNumberFormat="1"/>
    <xf numFmtId="2" fontId="1" fillId="0" borderId="0" xfId="0" applyNumberFormat="1" applyFont="1" applyAlignment="1">
      <alignment wrapText="1"/>
    </xf>
    <xf numFmtId="0" fontId="1" fillId="6" borderId="6" xfId="0" applyFont="1" applyFill="1" applyBorder="1" applyAlignment="1">
      <alignment wrapText="1"/>
    </xf>
    <xf numFmtId="165" fontId="12" fillId="4" borderId="12" xfId="2" applyNumberFormat="1" applyFont="1" applyFill="1" applyAlignment="1">
      <alignment horizontal="right"/>
    </xf>
    <xf numFmtId="10" fontId="1" fillId="0" borderId="2" xfId="0" applyNumberFormat="1" applyFont="1" applyBorder="1" applyAlignment="1">
      <alignment horizontal="right" wrapText="1"/>
    </xf>
    <xf numFmtId="2" fontId="1" fillId="0" borderId="10" xfId="0" applyNumberFormat="1" applyFont="1" applyBorder="1"/>
    <xf numFmtId="0" fontId="4" fillId="5" borderId="3" xfId="0" applyFont="1" applyFill="1" applyBorder="1" applyAlignment="1">
      <alignment horizontal="center"/>
    </xf>
    <xf numFmtId="0" fontId="0" fillId="5" borderId="3" xfId="0" applyFill="1" applyBorder="1" applyAlignment="1">
      <alignment horizontal="center"/>
    </xf>
    <xf numFmtId="0" fontId="0" fillId="0" borderId="0" xfId="0"/>
  </cellXfs>
  <cellStyles count="3">
    <cellStyle name="Eingabe" xfId="2" builtinId="20"/>
    <cellStyle name="Link" xfId="1" builtinId="8"/>
    <cellStyle name="Standard" xfId="0" builtinId="0"/>
  </cellStyles>
  <dxfs count="25">
    <dxf>
      <font>
        <b val="0"/>
        <i val="0"/>
        <strike val="0"/>
        <condense val="0"/>
        <extend val="0"/>
        <outline val="0"/>
        <shadow val="0"/>
        <u/>
        <vertAlign val="baseline"/>
        <sz val="11"/>
        <color rgb="FF0070C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medium">
          <color indexed="64"/>
        </left>
        <right/>
        <top style="thin">
          <color indexed="64"/>
        </top>
        <bottom/>
      </border>
    </dxf>
    <dxf>
      <fill>
        <patternFill patternType="solid">
          <fgColor indexed="64"/>
          <bgColor theme="0" tint="-0.14999847407452621"/>
        </patternFill>
      </fill>
      <alignment horizontal="general" vertical="bottom" textRotation="0" wrapText="1" indent="0" justifyLastLine="0" shrinkToFit="0" readingOrder="0"/>
    </dxf>
    <dxf>
      <fill>
        <patternFill patternType="solid">
          <fgColor indexed="64"/>
          <bgColor theme="0"/>
        </patternFill>
      </fill>
      <alignment horizontal="general" vertical="bottom" textRotation="0" wrapText="1" indent="0" justifyLastLine="0" shrinkToFit="0" readingOrder="0"/>
      <border diagonalUp="0" diagonalDown="0" outline="0">
        <left style="medium">
          <color indexed="64"/>
        </left>
        <right/>
        <top style="thin">
          <color indexed="64"/>
        </top>
        <bottom/>
      </border>
    </dxf>
    <dxf>
      <fill>
        <patternFill patternType="solid">
          <fgColor indexed="64"/>
          <bgColor theme="0"/>
        </patternFill>
      </fill>
      <alignment horizontal="general" vertical="bottom" textRotation="0" wrapText="1" indent="0" justifyLastLine="0" shrinkToFit="0" readingOrder="0"/>
      <border diagonalUp="0" diagonalDown="0" outline="0">
        <left style="medium">
          <color indexed="64"/>
        </left>
        <right style="medium">
          <color indexed="64"/>
        </right>
        <top style="thin">
          <color indexed="64"/>
        </top>
        <bottom/>
      </border>
    </dxf>
    <dxf>
      <numFmt numFmtId="2" formatCode="0.00"/>
      <fill>
        <patternFill patternType="solid">
          <fgColor indexed="64"/>
          <bgColor theme="0"/>
        </patternFill>
      </fill>
      <alignment horizontal="general" vertical="bottom" textRotation="0" wrapText="1" indent="0" justifyLastLine="0" shrinkToFit="0" readingOrder="0"/>
      <border diagonalUp="0" diagonalDown="0" outline="0">
        <left style="medium">
          <color indexed="64"/>
        </left>
        <right style="medium">
          <color indexed="64"/>
        </right>
        <top style="thin">
          <color indexed="64"/>
        </top>
        <bottom/>
      </border>
    </dxf>
    <dxf>
      <fill>
        <patternFill patternType="solid">
          <fgColor indexed="64"/>
          <bgColor theme="0"/>
        </patternFill>
      </fill>
      <alignment horizontal="general" vertical="bottom" textRotation="0" wrapText="1" indent="0" justifyLastLine="0" shrinkToFit="0" readingOrder="0"/>
      <border diagonalUp="0" diagonalDown="0" outline="0">
        <left style="medium">
          <color indexed="64"/>
        </left>
        <right style="medium">
          <color indexed="64"/>
        </right>
        <top style="thin">
          <color indexed="64"/>
        </top>
        <bottom/>
      </border>
    </dxf>
    <dxf>
      <numFmt numFmtId="2" formatCode="0.00"/>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numFmt numFmtId="2" formatCode="0.00"/>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numFmt numFmtId="2" formatCode="0.00"/>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numFmt numFmtId="14" formatCode="0.00%"/>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numFmt numFmtId="14" formatCode="0.00%"/>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numFmt numFmtId="14" formatCode="0.00%"/>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numFmt numFmtId="14" formatCode="0.00%"/>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numFmt numFmtId="14" formatCode="0.00%"/>
      <fill>
        <patternFill patternType="solid">
          <fgColor indexed="64"/>
          <bgColor theme="0"/>
        </patternFill>
      </fill>
      <alignment horizontal="right"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numFmt numFmtId="14" formatCode="0.00%"/>
      <fill>
        <patternFill patternType="solid">
          <fgColor indexed="64"/>
          <bgColor theme="0"/>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numFmt numFmtId="165" formatCode="0.0%"/>
      <fill>
        <patternFill patternType="solid">
          <fgColor indexed="64"/>
          <bgColor theme="0"/>
        </patternFill>
      </fill>
      <alignment horizontal="right" vertical="bottom" textRotation="0" wrapText="0" indent="0" justifyLastLine="0" shrinkToFit="0" readingOrder="0"/>
      <border diagonalUp="0" diagonalDown="0">
        <left style="medium">
          <color indexed="64"/>
        </left>
        <right style="medium">
          <color indexed="64"/>
        </right>
        <top style="thin">
          <color indexed="64"/>
        </top>
        <bottom style="thin">
          <color indexed="64"/>
        </bottom>
      </border>
    </dxf>
    <dxf>
      <numFmt numFmtId="165" formatCode="0.0%"/>
      <fill>
        <patternFill patternType="solid">
          <fgColor indexed="64"/>
          <bgColor theme="0"/>
        </patternFill>
      </fill>
      <alignment horizontal="right" vertical="bottom" textRotation="0" wrapText="1" indent="0" justifyLastLine="0" shrinkToFit="0" readingOrder="0"/>
      <border diagonalUp="0" diagonalDown="0" outline="0">
        <left style="thin">
          <color rgb="FF7F7F7F"/>
        </left>
        <right style="medium">
          <color indexed="64"/>
        </right>
        <top style="thin">
          <color indexed="64"/>
        </top>
        <bottom style="thin">
          <color indexed="64"/>
        </bottom>
      </border>
    </dxf>
    <dxf>
      <font>
        <b/>
        <i val="0"/>
        <strike val="0"/>
        <condense val="0"/>
        <extend val="0"/>
        <outline val="0"/>
        <shadow val="0"/>
        <u val="none"/>
        <vertAlign val="baseline"/>
        <sz val="11"/>
        <color theme="3"/>
        <name val="Calibri"/>
        <family val="2"/>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indexed="8"/>
        <name val="Calibri"/>
        <scheme val="none"/>
      </font>
      <fill>
        <patternFill patternType="solid">
          <fgColor indexed="64"/>
          <bgColor theme="0"/>
        </patternFill>
      </fill>
      <alignment horizontal="general" vertical="top" textRotation="0" wrapText="0" indent="0" justifyLastLine="0" shrinkToFit="0" readingOrder="0"/>
      <border diagonalUp="0" diagonalDown="0" outline="0">
        <left style="medium">
          <color indexed="64"/>
        </left>
        <right style="thin">
          <color rgb="FF7F7F7F"/>
        </right>
        <top style="thin">
          <color indexed="64"/>
        </top>
        <bottom style="thin">
          <color indexed="64"/>
        </bottom>
      </border>
    </dxf>
    <dxf>
      <font>
        <b/>
        <i val="0"/>
        <strike val="0"/>
        <condense val="0"/>
        <extend val="0"/>
        <outline val="0"/>
        <shadow val="0"/>
        <u val="none"/>
        <vertAlign val="baseline"/>
        <sz val="11"/>
        <color indexed="8"/>
        <name val="Calibri"/>
        <scheme val="none"/>
      </font>
      <fill>
        <patternFill patternType="solid">
          <fgColor indexed="64"/>
          <bgColor theme="0"/>
        </patternFill>
      </fill>
      <alignment horizontal="general" vertical="top" textRotation="0" wrapText="0" indent="0" justifyLastLine="0" shrinkToFit="0" readingOrder="0"/>
      <border diagonalUp="0" diagonalDown="0" outline="0">
        <left/>
        <right style="medium">
          <color indexed="64"/>
        </right>
        <top style="thin">
          <color indexed="64"/>
        </top>
        <bottom style="thin">
          <color indexed="64"/>
        </bottom>
      </border>
    </dxf>
    <dxf>
      <border outline="0">
        <left style="medium">
          <color rgb="FF000000"/>
        </left>
        <right style="medium">
          <color rgb="FF000000"/>
        </right>
        <top style="medium">
          <color rgb="FF000000"/>
        </top>
        <bottom style="medium">
          <color rgb="FF000000"/>
        </bottom>
      </border>
    </dxf>
    <dxf>
      <fill>
        <patternFill patternType="solid">
          <fgColor indexed="64"/>
          <bgColor theme="0"/>
        </patternFill>
      </fill>
      <alignment horizontal="general" vertical="bottom" textRotation="0" wrapText="1" indent="0" justifyLastLine="0" shrinkToFit="0" readingOrder="0"/>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Judith Fischer" id="{CF395CD9-56D9-47D8-84B4-1BFE96F42883}" userId="S::jf@vps.epas.ch::0c49c390-37dc-4867-9494-32439bbb7a7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0185A33-FB51-4F23-B05E-11B7820B669E}" name="Tabelle1345" displayName="Tabelle1345" ref="A2:V29" totalsRowShown="0" headerRowDxfId="24" dataDxfId="23" tableBorderDxfId="22">
  <autoFilter ref="A2:V29" xr:uid="{00000000-0009-0000-0100-000002000000}"/>
  <tableColumns count="22">
    <tableColumn id="1" xr3:uid="{B10F06FB-E0ED-49EC-A941-CA87F98480E6}" name="Kanton/Canton_x000a_Canton" dataDxfId="21"/>
    <tableColumn id="2" xr3:uid="{9B99A894-DDE7-4D91-8D04-DF65F6854327}" name="Kapitalisierung/ Régime de capitalisation_x000a_Capitalisation" dataDxfId="20"/>
    <tableColumn id="3" xr3:uid="{02778730-7D4F-4B6D-B312-49850BD62276}" name="Pensionskasse/ Caisse de pensions_x000a_Caisse de pensions" dataDxfId="19" dataCellStyle="Eingabe"/>
    <tableColumn id="4" xr3:uid="{82231F19-05E9-41FD-8126-73F8D45ECB26}" name="Technischer Deckungsgrad per/_x000a_Degré de couverture technique au 31.12.2025" dataDxfId="18"/>
    <tableColumn id="6" xr3:uid="{BED9AE43-4656-4DE7-B095-04ED9189D3D6}" name="Nettoperfor-_x000a_mance/_x000a_Performan-_x000a_ce nette 2025" dataDxfId="17"/>
    <tableColumn id="7" xr3:uid="{F226BC34-2D63-4200-A79A-CAD7A007E774}" name="Techn. Zinssatz per/_x000a_Taux d'intérêt technique au 31.12.2025 " dataDxfId="16"/>
    <tableColumn id="8" xr3:uid="{6E971B1F-80FB-4599-B9A4-10422C63F4DF}" name="Techn. Zinssatz ab/_x000a_Taux d'intérêt technique à partir du 1.1.2026" dataDxfId="15"/>
    <tableColumn id="9" xr3:uid="{350516AB-D312-4E19-95E1-A0370B7B7415}" name="Umwandlungssatz im Alter 65 per/_x000a_Taux de conversion à l'âge 65 au 31.12.2025" dataDxfId="14"/>
    <tableColumn id="10" xr3:uid="{F6E6A5B3-5311-432B-9C8A-C04E90B739B7}" name="Umwandlungssatz im Alter 65 ab/_x000a_Taux de conversion à lâge 65 à partir du 1.1.2026" dataDxfId="13"/>
    <tableColumn id="11" xr3:uid="{E4B5D7B2-2D93-49AE-A956-2D2FFBF1AA21}" name="Verzinsung aktive Versicherte/_x000a_Taux d'intérêt assurés actifs 2025" dataDxfId="12"/>
    <tableColumn id="12" xr3:uid="{B0946D4C-AEDB-48D0-B59E-4101BC218562}" name="Verzinsung aktive Versicherte/_x000a_Taux d'intérêt assurés actifs 2026 (prospektiv)" dataDxfId="11"/>
    <tableColumn id="13" xr3:uid="{4D83F2AA-14BF-427D-B7C7-E2CC528DA25E}" name="Anzahl aktive Versich-erte/_x000a_Nombre assurés actifs" dataDxfId="10"/>
    <tableColumn id="14" xr3:uid="{AF23C190-030C-4CCD-A811-E44DB9E5EE7F}" name="Anzahl Altersrentner /_x000a_Nombre retraités" dataDxfId="9"/>
    <tableColumn id="15" xr3:uid="{8B5D4DBB-C443-4655-B362-85551B8634E7}" name="Vorsorge-_x000a_kapital aktive Versicherte/_x000a_Capital de prévoyance _x000a_assurés actifs (Mrd./mias)" dataDxfId="8"/>
    <tableColumn id="16" xr3:uid="{8DD594FA-81F9-471C-9E75-6C1852EA64EE}" name="Vorsorgekapi-_x000a_tal Altersrentner/_x000a_Capital de prévoyance retraités (Mrd./mias)" dataDxfId="7"/>
    <tableColumn id="17" xr3:uid="{54992F67-CB6E-404A-989C-19340D35A6BB}" name="Verfügbares Vorsorgever-mögen in CHF/_x000a_Fortune de prévoyance disponible (Mrd./mias)" dataDxfId="6"/>
    <tableColumn id="18" xr3:uid="{A8366C8F-5392-4F0E-960B-D4682A99D062}" name="Verwaltungsform/_x000a_Forme d'administration" dataDxfId="5"/>
    <tableColumn id="19" xr3:uid="{3364B49B-95C9-4E43-BABE-E3E1575EEC60}" name="Technische Verwaltungskosten pro Versicherten/frais techniques d'administration par assuré " dataDxfId="4"/>
    <tableColumn id="20" xr3:uid="{23C56813-8010-445F-ADD6-52F301899658}" name="Primat/_x000a_Primauté" dataDxfId="3"/>
    <tableColumn id="21" xr3:uid="{4EC21E55-A730-416C-9E76-BABC189942E1}" name="Versicherungs-technische Grundlagen/_x000a_Bases techniques" dataDxfId="2"/>
    <tableColumn id="23" xr3:uid="{3D9384B1-C0C3-4A3E-8627-D17111D48F64}" name="(Neu) Wurde 2025 Teuerungsausgleich gewährt? Generelle Rentenerhöhung oder Einmalzahlung an Rentenbezüger?" dataDxfId="1" dataCellStyle="Eingabe"/>
    <tableColumn id="22" xr3:uid="{BE925CD7-44C2-40F7-9FFA-8980A9CE2CC1}" name="Webseiten/_x000a_ Sites web" dataDxfId="0" dataCellStyle="Link"/>
  </tableColumns>
  <tableStyleInfo name="TableStyleMedium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6" dT="2026-03-04T10:04:53.70" personId="{CF395CD9-56D9-47D8-84B4-1BFE96F42883}" id="{6B669EE4-5B43-49C2-BBDA-0D1111F82BFE}">
    <text xml:space="preserve">Retraités : 8624 / Conjoints : 1618 / Invalides : 469 / Enfants : 400 </text>
  </threadedComment>
  <threadedComment ref="N16" dT="2026-03-04T10:05:31.88" personId="{CF395CD9-56D9-47D8-84B4-1BFE96F42883}" id="{C3C3DFED-B67C-47A6-9F7D-6C7FE7BCB527}">
    <text xml:space="preserve">CPA = 3.34 / CPB = 3.51 / Provisions = 0.12 à total engagements : 6.97 </text>
  </threadedComment>
  <threadedComment ref="Q16" dT="2026-03-04T10:09:43.46" personId="{CF395CD9-56D9-47D8-84B4-1BFE96F42883}" id="{CA08DD67-02FC-40E1-8CC1-C07A1CC8A92F}">
    <text>126 employeurs affiliés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www.sgpk.ch/" TargetMode="External"/><Relationship Id="rId13" Type="http://schemas.openxmlformats.org/officeDocument/2006/relationships/hyperlink" Target="http://www.cpval.ch/in_webcpv02/core/menu.php" TargetMode="External"/><Relationship Id="rId18" Type="http://schemas.microsoft.com/office/2017/10/relationships/threadedComment" Target="../threadedComments/threadedComment1.xml"/><Relationship Id="rId3" Type="http://schemas.openxmlformats.org/officeDocument/2006/relationships/hyperlink" Target="http://www.pknw.ch/" TargetMode="External"/><Relationship Id="rId7" Type="http://schemas.openxmlformats.org/officeDocument/2006/relationships/hyperlink" Target="http://www.zugerpk.ch/deu/startseite.asp" TargetMode="External"/><Relationship Id="rId12" Type="http://schemas.openxmlformats.org/officeDocument/2006/relationships/hyperlink" Target="https://pkso.so.ch/" TargetMode="External"/><Relationship Id="rId17" Type="http://schemas.openxmlformats.org/officeDocument/2006/relationships/comments" Target="../comments1.xml"/><Relationship Id="rId2" Type="http://schemas.openxmlformats.org/officeDocument/2006/relationships/hyperlink" Target="http://www.pkbs.ch/" TargetMode="External"/><Relationship Id="rId16" Type="http://schemas.openxmlformats.org/officeDocument/2006/relationships/table" Target="../tables/table1.xml"/><Relationship Id="rId1" Type="http://schemas.openxmlformats.org/officeDocument/2006/relationships/hyperlink" Target="http://www.pkar.ch/" TargetMode="External"/><Relationship Id="rId6" Type="http://schemas.openxmlformats.org/officeDocument/2006/relationships/hyperlink" Target="https://www.cpev.ch/" TargetMode="External"/><Relationship Id="rId11" Type="http://schemas.openxmlformats.org/officeDocument/2006/relationships/hyperlink" Target="http://www.bvk.ch/" TargetMode="External"/><Relationship Id="rId5" Type="http://schemas.openxmlformats.org/officeDocument/2006/relationships/hyperlink" Target="http://www.pkuri.ch/" TargetMode="External"/><Relationship Id="rId15" Type="http://schemas.openxmlformats.org/officeDocument/2006/relationships/vmlDrawing" Target="../drawings/vmlDrawing1.vml"/><Relationship Id="rId10" Type="http://schemas.openxmlformats.org/officeDocument/2006/relationships/hyperlink" Target="https://www.pksh.ch/" TargetMode="External"/><Relationship Id="rId4" Type="http://schemas.openxmlformats.org/officeDocument/2006/relationships/hyperlink" Target="https://www.ipct.ch/" TargetMode="External"/><Relationship Id="rId9" Type="http://schemas.openxmlformats.org/officeDocument/2006/relationships/hyperlink" Target="http://www.cpeg.ch/"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C839-7CE7-4014-BE4B-CB3957341953}">
  <sheetPr>
    <tabColor rgb="FFFFC000"/>
    <pageSetUpPr fitToPage="1"/>
  </sheetPr>
  <dimension ref="A1:AP42"/>
  <sheetViews>
    <sheetView tabSelected="1" view="pageBreakPreview" zoomScaleNormal="105" zoomScaleSheetLayoutView="100" workbookViewId="0">
      <pane xSplit="3" ySplit="2" topLeftCell="D24" activePane="bottomRight" state="frozen"/>
      <selection pane="topRight" activeCell="D1" sqref="D1"/>
      <selection pane="bottomLeft" activeCell="A3" sqref="A3"/>
      <selection pane="bottomRight" activeCell="A42" sqref="A42"/>
    </sheetView>
  </sheetViews>
  <sheetFormatPr baseColWidth="10" defaultColWidth="11.42578125" defaultRowHeight="15" x14ac:dyDescent="0.25"/>
  <cols>
    <col min="1" max="1" width="8.28515625" customWidth="1"/>
    <col min="2" max="2" width="17.42578125" customWidth="1"/>
    <col min="3" max="3" width="40.7109375" style="1" customWidth="1"/>
    <col min="4" max="4" width="18.140625" style="59" bestFit="1" customWidth="1"/>
    <col min="5" max="5" width="16.7109375" style="62" bestFit="1" customWidth="1"/>
    <col min="6" max="6" width="12.28515625" customWidth="1"/>
    <col min="7" max="7" width="13.42578125" style="1" bestFit="1" customWidth="1"/>
    <col min="8" max="8" width="18.85546875" style="1" customWidth="1"/>
    <col min="9" max="9" width="19.28515625" style="1" bestFit="1" customWidth="1"/>
    <col min="10" max="10" width="22.42578125" style="11" customWidth="1"/>
    <col min="11" max="11" width="22.85546875" style="11" bestFit="1" customWidth="1"/>
    <col min="12" max="12" width="10.5703125" bestFit="1" customWidth="1"/>
    <col min="13" max="13" width="22.42578125" style="13" customWidth="1"/>
    <col min="14" max="14" width="15.5703125" style="13" bestFit="1" customWidth="1"/>
    <col min="15" max="15" width="15.7109375" style="13" bestFit="1" customWidth="1"/>
    <col min="16" max="16" width="25.5703125" customWidth="1"/>
    <col min="17" max="17" width="17.42578125" customWidth="1"/>
    <col min="18" max="18" width="12.85546875" bestFit="1" customWidth="1"/>
    <col min="19" max="19" width="16" customWidth="1"/>
    <col min="20" max="20" width="13.28515625" customWidth="1"/>
    <col min="21" max="21" width="42.5703125" style="1" customWidth="1"/>
    <col min="22" max="22" width="13.42578125" customWidth="1"/>
  </cols>
  <sheetData>
    <row r="1" spans="1:42" ht="19.5" thickBot="1" x14ac:dyDescent="0.35">
      <c r="A1" s="68" t="s">
        <v>123</v>
      </c>
      <c r="B1" s="69"/>
      <c r="C1" s="69"/>
      <c r="D1" s="69"/>
      <c r="E1" s="69"/>
      <c r="F1" s="69"/>
      <c r="G1" s="69"/>
      <c r="H1" s="69"/>
      <c r="I1" s="69"/>
      <c r="J1" s="69"/>
      <c r="K1" s="69"/>
      <c r="L1" s="69"/>
      <c r="M1" s="69"/>
      <c r="N1" s="69"/>
      <c r="O1" s="69"/>
      <c r="P1" s="69"/>
      <c r="Q1" s="69"/>
      <c r="R1" s="69"/>
      <c r="S1" s="69"/>
      <c r="T1" s="69"/>
      <c r="U1" s="69"/>
      <c r="V1" s="68"/>
      <c r="W1" s="69"/>
      <c r="X1" s="69"/>
      <c r="Y1" s="69"/>
      <c r="Z1" s="69"/>
      <c r="AA1" s="69"/>
      <c r="AB1" s="69"/>
      <c r="AC1" s="69"/>
      <c r="AD1" s="69"/>
      <c r="AE1" s="69"/>
      <c r="AF1" s="69"/>
      <c r="AG1" s="69"/>
      <c r="AH1" s="69"/>
      <c r="AI1" s="69"/>
      <c r="AJ1" s="69"/>
      <c r="AK1" s="69"/>
      <c r="AL1" s="69"/>
      <c r="AM1" s="69"/>
      <c r="AN1" s="69"/>
      <c r="AO1" s="69"/>
      <c r="AP1" s="69"/>
    </row>
    <row r="2" spans="1:42" s="1" customFormat="1" ht="135.75" thickBot="1" x14ac:dyDescent="0.3">
      <c r="A2" s="3" t="s">
        <v>27</v>
      </c>
      <c r="B2" s="3" t="s">
        <v>28</v>
      </c>
      <c r="C2" s="3" t="s">
        <v>29</v>
      </c>
      <c r="D2" s="51" t="s">
        <v>124</v>
      </c>
      <c r="E2" s="51" t="s">
        <v>125</v>
      </c>
      <c r="F2" s="4" t="s">
        <v>126</v>
      </c>
      <c r="G2" s="4" t="s">
        <v>127</v>
      </c>
      <c r="H2" s="4" t="s">
        <v>128</v>
      </c>
      <c r="I2" s="4" t="s">
        <v>129</v>
      </c>
      <c r="J2" s="5" t="s">
        <v>130</v>
      </c>
      <c r="K2" s="5" t="s">
        <v>131</v>
      </c>
      <c r="L2" s="4" t="s">
        <v>30</v>
      </c>
      <c r="M2" s="6" t="s">
        <v>138</v>
      </c>
      <c r="N2" s="6" t="s">
        <v>31</v>
      </c>
      <c r="O2" s="6" t="s">
        <v>139</v>
      </c>
      <c r="P2" s="6" t="s">
        <v>32</v>
      </c>
      <c r="Q2" s="7" t="s">
        <v>33</v>
      </c>
      <c r="R2" s="4" t="s">
        <v>34</v>
      </c>
      <c r="S2" s="4" t="s">
        <v>35</v>
      </c>
      <c r="T2" s="8" t="s">
        <v>36</v>
      </c>
      <c r="U2" s="8" t="s">
        <v>132</v>
      </c>
      <c r="V2" s="64" t="s">
        <v>37</v>
      </c>
    </row>
    <row r="3" spans="1:42" x14ac:dyDescent="0.25">
      <c r="A3" s="34" t="s">
        <v>0</v>
      </c>
      <c r="B3" s="34" t="s">
        <v>38</v>
      </c>
      <c r="C3" s="14" t="s">
        <v>93</v>
      </c>
      <c r="D3" s="52">
        <v>1.1220000000000001</v>
      </c>
      <c r="E3" s="55">
        <v>7.3999999999999996E-2</v>
      </c>
      <c r="F3" s="37">
        <v>2.2499999999999999E-2</v>
      </c>
      <c r="G3" s="36">
        <v>2.2499999999999999E-2</v>
      </c>
      <c r="H3" s="36">
        <v>0.05</v>
      </c>
      <c r="I3" s="47">
        <v>0.05</v>
      </c>
      <c r="J3" s="36">
        <v>1.8499999999999999E-2</v>
      </c>
      <c r="K3" s="36">
        <v>2.1499999999999998E-2</v>
      </c>
      <c r="L3" s="38">
        <v>38677</v>
      </c>
      <c r="M3" s="38">
        <v>14927</v>
      </c>
      <c r="N3" s="39">
        <v>6.54</v>
      </c>
      <c r="O3" s="39">
        <v>5.7</v>
      </c>
      <c r="P3" s="48">
        <v>14.44</v>
      </c>
      <c r="Q3" t="s">
        <v>2</v>
      </c>
      <c r="R3">
        <v>91</v>
      </c>
      <c r="S3" t="s">
        <v>98</v>
      </c>
      <c r="T3" t="s">
        <v>136</v>
      </c>
      <c r="U3" t="s">
        <v>134</v>
      </c>
      <c r="V3" t="s">
        <v>74</v>
      </c>
    </row>
    <row r="4" spans="1:42" ht="30" x14ac:dyDescent="0.25">
      <c r="A4" s="15" t="s">
        <v>1</v>
      </c>
      <c r="B4" s="15" t="s">
        <v>38</v>
      </c>
      <c r="C4" s="25" t="s">
        <v>85</v>
      </c>
      <c r="D4" s="53">
        <v>1.1539999999999999</v>
      </c>
      <c r="E4" s="54">
        <v>5.5E-2</v>
      </c>
      <c r="F4" s="17">
        <v>1.2500000000000001E-2</v>
      </c>
      <c r="G4" s="17">
        <v>1.2500000000000001E-2</v>
      </c>
      <c r="H4" s="16">
        <v>5.3999999999999999E-2</v>
      </c>
      <c r="I4" s="16">
        <v>0.05</v>
      </c>
      <c r="J4" s="16">
        <v>0.06</v>
      </c>
      <c r="K4" s="16">
        <v>1.2500000000000001E-2</v>
      </c>
      <c r="L4" s="18">
        <v>3682</v>
      </c>
      <c r="M4" s="18">
        <v>1366</v>
      </c>
      <c r="N4" s="19">
        <v>0.63600000000000001</v>
      </c>
      <c r="O4" s="41">
        <v>0.52100000000000002</v>
      </c>
      <c r="P4" s="19">
        <v>1.498</v>
      </c>
      <c r="Q4" s="20" t="s">
        <v>2</v>
      </c>
      <c r="R4" s="42">
        <v>184</v>
      </c>
      <c r="S4" s="20" t="s">
        <v>149</v>
      </c>
      <c r="T4" s="20" t="s">
        <v>60</v>
      </c>
      <c r="U4" s="20" t="s">
        <v>134</v>
      </c>
      <c r="V4" s="21" t="s">
        <v>57</v>
      </c>
    </row>
    <row r="5" spans="1:42" ht="67.5" customHeight="1" x14ac:dyDescent="0.25">
      <c r="A5" s="34" t="s">
        <v>3</v>
      </c>
      <c r="B5" s="34" t="s">
        <v>38</v>
      </c>
      <c r="C5" s="35" t="s">
        <v>145</v>
      </c>
      <c r="D5" s="52">
        <v>1.1399999999999999</v>
      </c>
      <c r="E5" s="55">
        <v>4.9000000000000002E-2</v>
      </c>
      <c r="F5" s="37">
        <v>1.2500000000000001E-2</v>
      </c>
      <c r="G5" s="36">
        <v>1.2500000000000001E-2</v>
      </c>
      <c r="H5" s="36">
        <v>5.1999999999999998E-2</v>
      </c>
      <c r="I5" s="47">
        <v>5.1999999999999998E-2</v>
      </c>
      <c r="J5" s="36">
        <v>3.7499999999999999E-2</v>
      </c>
      <c r="K5" s="36">
        <v>1.2500000000000001E-2</v>
      </c>
      <c r="L5" s="38">
        <v>1250</v>
      </c>
      <c r="M5" s="38">
        <v>298</v>
      </c>
      <c r="N5" s="39">
        <v>0.22</v>
      </c>
      <c r="O5" s="39">
        <v>0.15</v>
      </c>
      <c r="P5" s="48">
        <v>0.43</v>
      </c>
      <c r="Q5" s="14" t="s">
        <v>2</v>
      </c>
      <c r="R5" s="14">
        <v>208</v>
      </c>
      <c r="S5" s="14" t="s">
        <v>39</v>
      </c>
      <c r="T5" s="14" t="s">
        <v>60</v>
      </c>
      <c r="U5" s="14" t="s">
        <v>134</v>
      </c>
      <c r="V5" s="22" t="s">
        <v>40</v>
      </c>
    </row>
    <row r="6" spans="1:42" ht="30" x14ac:dyDescent="0.25">
      <c r="A6" s="15" t="s">
        <v>4</v>
      </c>
      <c r="B6" s="15" t="s">
        <v>38</v>
      </c>
      <c r="C6" s="25" t="s">
        <v>158</v>
      </c>
      <c r="D6" s="54">
        <v>1.1299999999999999</v>
      </c>
      <c r="E6" s="54">
        <v>4.4999999999999998E-2</v>
      </c>
      <c r="F6" s="17">
        <v>2.2499999999999999E-2</v>
      </c>
      <c r="G6" s="16">
        <v>2.2499999999999999E-2</v>
      </c>
      <c r="H6" s="16">
        <v>0.05</v>
      </c>
      <c r="I6" s="16">
        <v>0.05</v>
      </c>
      <c r="J6" s="27" t="s">
        <v>140</v>
      </c>
      <c r="K6" s="27" t="s">
        <v>141</v>
      </c>
      <c r="L6" s="18">
        <v>27974</v>
      </c>
      <c r="M6" s="18">
        <v>9560</v>
      </c>
      <c r="N6" s="19">
        <v>5.0309999999999997</v>
      </c>
      <c r="O6" s="41">
        <v>4.3499999999999996</v>
      </c>
      <c r="P6" s="19">
        <v>11.846</v>
      </c>
      <c r="Q6" s="20" t="s">
        <v>41</v>
      </c>
      <c r="R6" s="42">
        <v>205</v>
      </c>
      <c r="S6" s="20" t="s">
        <v>42</v>
      </c>
      <c r="T6" s="20" t="s">
        <v>60</v>
      </c>
      <c r="U6" s="20"/>
      <c r="V6" s="28" t="s">
        <v>58</v>
      </c>
    </row>
    <row r="7" spans="1:42" ht="30" x14ac:dyDescent="0.25">
      <c r="A7" s="34" t="s">
        <v>5</v>
      </c>
      <c r="B7" s="35" t="s">
        <v>80</v>
      </c>
      <c r="C7" s="35" t="s">
        <v>79</v>
      </c>
      <c r="D7" s="55">
        <v>1.153</v>
      </c>
      <c r="E7" s="55">
        <v>7.7700000000000005E-2</v>
      </c>
      <c r="F7" s="37">
        <v>1.7500000000000002E-2</v>
      </c>
      <c r="G7" s="36">
        <v>1.7500000000000002E-2</v>
      </c>
      <c r="H7" s="37">
        <v>5.1999999999999998E-2</v>
      </c>
      <c r="I7" s="37">
        <v>5.1999999999999998E-2</v>
      </c>
      <c r="J7" s="47" t="s">
        <v>62</v>
      </c>
      <c r="K7" s="47" t="s">
        <v>62</v>
      </c>
      <c r="L7" s="38">
        <v>27287</v>
      </c>
      <c r="M7" s="38">
        <v>12255</v>
      </c>
      <c r="N7" s="39">
        <v>6.2220000000000004</v>
      </c>
      <c r="O7" s="39">
        <v>7.8730000000000002</v>
      </c>
      <c r="P7" s="48">
        <v>16.709</v>
      </c>
      <c r="Q7" s="14" t="s">
        <v>41</v>
      </c>
      <c r="R7" s="40">
        <v>170</v>
      </c>
      <c r="S7" s="14" t="s">
        <v>42</v>
      </c>
      <c r="T7" s="14" t="s">
        <v>81</v>
      </c>
      <c r="U7" s="14"/>
      <c r="V7" s="22" t="s">
        <v>111</v>
      </c>
    </row>
    <row r="8" spans="1:42" x14ac:dyDescent="0.25">
      <c r="A8" s="15" t="s">
        <v>6</v>
      </c>
      <c r="B8" s="15" t="s">
        <v>38</v>
      </c>
      <c r="C8" s="20" t="s">
        <v>151</v>
      </c>
      <c r="D8" s="53">
        <v>1.032</v>
      </c>
      <c r="E8" s="65">
        <v>6.7000000000000004E-2</v>
      </c>
      <c r="F8" s="17">
        <v>1.4999999999999999E-2</v>
      </c>
      <c r="G8" s="16">
        <v>1.4999999999999999E-2</v>
      </c>
      <c r="H8" s="17">
        <v>4.8000000000000001E-2</v>
      </c>
      <c r="I8" s="16">
        <v>4.8000000000000001E-2</v>
      </c>
      <c r="J8" s="16">
        <v>0.04</v>
      </c>
      <c r="K8" s="16">
        <v>1.2500000000000001E-2</v>
      </c>
      <c r="L8" s="18">
        <v>42145</v>
      </c>
      <c r="M8" s="18">
        <v>14564</v>
      </c>
      <c r="N8" s="19">
        <v>9.01</v>
      </c>
      <c r="O8" s="19">
        <v>7.93</v>
      </c>
      <c r="P8" s="41">
        <v>17.739999999999998</v>
      </c>
      <c r="Q8" s="20" t="s">
        <v>44</v>
      </c>
      <c r="R8" s="26">
        <v>99.82</v>
      </c>
      <c r="S8" s="44" t="s">
        <v>42</v>
      </c>
      <c r="T8" s="20" t="s">
        <v>133</v>
      </c>
      <c r="U8" s="20" t="s">
        <v>134</v>
      </c>
      <c r="V8" s="20" t="s">
        <v>45</v>
      </c>
    </row>
    <row r="9" spans="1:42" ht="75" x14ac:dyDescent="0.25">
      <c r="A9" s="34" t="s">
        <v>6</v>
      </c>
      <c r="B9" s="34" t="s">
        <v>43</v>
      </c>
      <c r="C9" s="35" t="s">
        <v>156</v>
      </c>
      <c r="D9" s="52">
        <v>0.997</v>
      </c>
      <c r="E9" s="55">
        <v>5.8000000000000003E-2</v>
      </c>
      <c r="F9" s="37">
        <v>1.2500000000000001E-2</v>
      </c>
      <c r="G9" s="36">
        <v>1.2500000000000001E-2</v>
      </c>
      <c r="H9" s="36">
        <v>4.9000000000000002E-2</v>
      </c>
      <c r="I9" s="36">
        <v>4.9000000000000002E-2</v>
      </c>
      <c r="J9" s="36">
        <v>3.7499999999999999E-2</v>
      </c>
      <c r="K9" s="36">
        <v>1.2500000000000001E-2</v>
      </c>
      <c r="L9" s="38">
        <v>21417</v>
      </c>
      <c r="M9" s="38">
        <v>10259</v>
      </c>
      <c r="N9" s="39">
        <v>4.2</v>
      </c>
      <c r="O9" s="39">
        <v>5.2</v>
      </c>
      <c r="P9" s="39">
        <v>9.8000000000000007</v>
      </c>
      <c r="Q9" s="14" t="s">
        <v>107</v>
      </c>
      <c r="R9" s="14">
        <v>164</v>
      </c>
      <c r="S9" s="14" t="s">
        <v>42</v>
      </c>
      <c r="T9" s="14" t="s">
        <v>60</v>
      </c>
      <c r="U9" s="14" t="s">
        <v>134</v>
      </c>
      <c r="V9" s="14" t="s">
        <v>46</v>
      </c>
    </row>
    <row r="10" spans="1:42" ht="60" x14ac:dyDescent="0.25">
      <c r="A10" s="15" t="s">
        <v>7</v>
      </c>
      <c r="B10" s="15" t="s">
        <v>43</v>
      </c>
      <c r="C10" s="25" t="s">
        <v>153</v>
      </c>
      <c r="D10" s="56">
        <v>0.89400000000000002</v>
      </c>
      <c r="E10" s="56">
        <v>4.7E-2</v>
      </c>
      <c r="F10" s="17">
        <v>2.2499999999999999E-2</v>
      </c>
      <c r="G10" s="16">
        <v>2.2499999999999999E-2</v>
      </c>
      <c r="H10" s="27">
        <v>5.3999999999999999E-2</v>
      </c>
      <c r="I10" s="27">
        <v>5.3999999999999999E-2</v>
      </c>
      <c r="J10" s="45">
        <v>2.75E-2</v>
      </c>
      <c r="K10" s="27">
        <v>1.2500000000000001E-2</v>
      </c>
      <c r="L10" s="18">
        <v>22843</v>
      </c>
      <c r="M10" s="18">
        <v>7781</v>
      </c>
      <c r="N10" s="42">
        <v>3.67</v>
      </c>
      <c r="O10" s="19">
        <v>3.4</v>
      </c>
      <c r="P10" s="43">
        <v>7.06</v>
      </c>
      <c r="Q10" s="20" t="s">
        <v>86</v>
      </c>
      <c r="R10" s="42">
        <v>123</v>
      </c>
      <c r="S10" s="20" t="s">
        <v>39</v>
      </c>
      <c r="T10" s="20" t="s">
        <v>65</v>
      </c>
      <c r="U10" s="20" t="s">
        <v>134</v>
      </c>
      <c r="V10" s="28" t="s">
        <v>70</v>
      </c>
    </row>
    <row r="11" spans="1:42" ht="75" customHeight="1" x14ac:dyDescent="0.25">
      <c r="A11" s="34" t="s">
        <v>2</v>
      </c>
      <c r="B11" s="34" t="s">
        <v>43</v>
      </c>
      <c r="C11" s="35" t="s">
        <v>95</v>
      </c>
      <c r="D11" s="57">
        <v>0.79</v>
      </c>
      <c r="E11" s="60" t="s">
        <v>146</v>
      </c>
      <c r="F11" s="49">
        <v>1.7500000000000002E-2</v>
      </c>
      <c r="G11" s="47">
        <v>1.7500000000000002E-2</v>
      </c>
      <c r="H11" s="50" t="s">
        <v>105</v>
      </c>
      <c r="I11" s="50" t="s">
        <v>105</v>
      </c>
      <c r="J11" s="50" t="s">
        <v>105</v>
      </c>
      <c r="K11" s="50" t="s">
        <v>105</v>
      </c>
      <c r="L11" s="38">
        <v>57338</v>
      </c>
      <c r="M11" s="38">
        <v>23872</v>
      </c>
      <c r="N11" s="39">
        <v>11.574999999999999</v>
      </c>
      <c r="O11" s="39">
        <v>12.938000000000001</v>
      </c>
      <c r="P11" s="39">
        <v>23.866</v>
      </c>
      <c r="Q11" s="14" t="s">
        <v>94</v>
      </c>
      <c r="R11" s="14">
        <v>197</v>
      </c>
      <c r="S11" s="14" t="s">
        <v>48</v>
      </c>
      <c r="T11" s="14" t="s">
        <v>67</v>
      </c>
      <c r="U11" s="14"/>
      <c r="V11" s="24" t="s">
        <v>104</v>
      </c>
    </row>
    <row r="12" spans="1:42" x14ac:dyDescent="0.25">
      <c r="A12" s="15" t="s">
        <v>8</v>
      </c>
      <c r="B12" s="15" t="s">
        <v>38</v>
      </c>
      <c r="C12" s="20" t="s">
        <v>135</v>
      </c>
      <c r="D12" s="53">
        <v>1.129</v>
      </c>
      <c r="E12" s="54">
        <v>7.4999999999999997E-2</v>
      </c>
      <c r="F12" s="17">
        <v>1.4999999999999999E-2</v>
      </c>
      <c r="G12" s="16">
        <v>1.4999999999999999E-2</v>
      </c>
      <c r="H12" s="16">
        <v>5.1999999999999998E-2</v>
      </c>
      <c r="I12" s="16">
        <v>5.1999999999999998E-2</v>
      </c>
      <c r="J12" s="16">
        <v>3.5000000000000003E-2</v>
      </c>
      <c r="K12" s="16">
        <v>1.2500000000000001E-2</v>
      </c>
      <c r="L12" s="18">
        <v>3213</v>
      </c>
      <c r="M12" s="18">
        <v>1256</v>
      </c>
      <c r="N12" s="19">
        <v>0.56299999999999994</v>
      </c>
      <c r="O12" s="19">
        <v>0.45400000000000001</v>
      </c>
      <c r="P12" s="19">
        <v>1.2330000000000001</v>
      </c>
      <c r="Q12" s="20" t="s">
        <v>2</v>
      </c>
      <c r="R12" s="42">
        <v>130</v>
      </c>
      <c r="S12" s="20" t="s">
        <v>39</v>
      </c>
      <c r="T12" s="20" t="s">
        <v>60</v>
      </c>
      <c r="U12" s="20"/>
      <c r="V12" s="20" t="s">
        <v>103</v>
      </c>
    </row>
    <row r="13" spans="1:42" ht="93" customHeight="1" x14ac:dyDescent="0.25">
      <c r="A13" s="34" t="s">
        <v>9</v>
      </c>
      <c r="B13" s="34" t="s">
        <v>38</v>
      </c>
      <c r="C13" s="35" t="s">
        <v>83</v>
      </c>
      <c r="D13" s="55">
        <v>1.2090000000000001</v>
      </c>
      <c r="E13" s="55">
        <v>7.0000000000000007E-2</v>
      </c>
      <c r="F13" s="37">
        <v>1.7500000000000002E-2</v>
      </c>
      <c r="G13" s="37">
        <v>1.7500000000000002E-2</v>
      </c>
      <c r="H13" s="36">
        <v>4.7E-2</v>
      </c>
      <c r="I13" s="36">
        <v>4.7E-2</v>
      </c>
      <c r="J13" s="36">
        <v>5.3999999999999999E-2</v>
      </c>
      <c r="K13" s="36">
        <v>1.2500000000000001E-2</v>
      </c>
      <c r="L13" s="38">
        <v>10089</v>
      </c>
      <c r="M13" s="38">
        <v>2972</v>
      </c>
      <c r="N13" s="39">
        <v>2.08</v>
      </c>
      <c r="O13" s="39">
        <v>1.43</v>
      </c>
      <c r="P13" s="39">
        <v>4.3</v>
      </c>
      <c r="Q13" s="14" t="s">
        <v>41</v>
      </c>
      <c r="R13" s="14">
        <v>114</v>
      </c>
      <c r="S13" s="14" t="s">
        <v>39</v>
      </c>
      <c r="T13" s="14" t="s">
        <v>63</v>
      </c>
      <c r="U13" s="25" t="s">
        <v>137</v>
      </c>
      <c r="V13" s="14" t="s">
        <v>112</v>
      </c>
    </row>
    <row r="14" spans="1:42" ht="59.25" customHeight="1" x14ac:dyDescent="0.25">
      <c r="A14" s="15" t="s">
        <v>10</v>
      </c>
      <c r="B14" s="15" t="s">
        <v>43</v>
      </c>
      <c r="C14" s="25" t="s">
        <v>96</v>
      </c>
      <c r="D14" s="53">
        <v>0.81100000000000005</v>
      </c>
      <c r="E14" s="54">
        <v>5.8999999999999997E-2</v>
      </c>
      <c r="F14" s="16">
        <v>0.02</v>
      </c>
      <c r="G14" s="16">
        <v>0.02</v>
      </c>
      <c r="H14" s="16" t="s">
        <v>120</v>
      </c>
      <c r="I14" s="16" t="s">
        <v>120</v>
      </c>
      <c r="J14" s="16">
        <v>0.02</v>
      </c>
      <c r="K14" s="16">
        <v>2.5000000000000001E-3</v>
      </c>
      <c r="L14" s="18">
        <v>7625</v>
      </c>
      <c r="M14" s="18">
        <v>2819</v>
      </c>
      <c r="N14" s="19">
        <v>1.06</v>
      </c>
      <c r="O14" s="19">
        <v>0.98</v>
      </c>
      <c r="P14" s="19">
        <v>1.65</v>
      </c>
      <c r="Q14" s="20" t="s">
        <v>2</v>
      </c>
      <c r="R14" s="42">
        <v>126</v>
      </c>
      <c r="S14" s="20" t="s">
        <v>39</v>
      </c>
      <c r="T14" s="20" t="s">
        <v>65</v>
      </c>
      <c r="U14" s="20" t="s">
        <v>143</v>
      </c>
      <c r="V14" s="20" t="s">
        <v>118</v>
      </c>
    </row>
    <row r="15" spans="1:42" ht="30" x14ac:dyDescent="0.25">
      <c r="A15" s="34" t="s">
        <v>11</v>
      </c>
      <c r="B15" s="34" t="s">
        <v>38</v>
      </c>
      <c r="C15" s="35" t="s">
        <v>152</v>
      </c>
      <c r="D15" s="52">
        <v>1.1679999999999999</v>
      </c>
      <c r="E15" s="55">
        <v>6.9000000000000006E-2</v>
      </c>
      <c r="F15" s="37">
        <v>1.4999999999999999E-2</v>
      </c>
      <c r="G15" s="36">
        <v>1.4999999999999999E-2</v>
      </c>
      <c r="H15" s="36">
        <v>5.1999999999999998E-2</v>
      </c>
      <c r="I15" s="36">
        <v>5.1999999999999998E-2</v>
      </c>
      <c r="J15" s="36">
        <v>2.75E-2</v>
      </c>
      <c r="K15" s="36">
        <v>0.03</v>
      </c>
      <c r="L15" s="38">
        <v>30126</v>
      </c>
      <c r="M15" s="38">
        <v>7639</v>
      </c>
      <c r="N15" s="39">
        <v>5.34</v>
      </c>
      <c r="O15" s="39">
        <v>3.89</v>
      </c>
      <c r="P15" s="39">
        <v>11.4</v>
      </c>
      <c r="Q15" s="14" t="s">
        <v>71</v>
      </c>
      <c r="R15" s="14">
        <v>74</v>
      </c>
      <c r="S15" s="14" t="s">
        <v>42</v>
      </c>
      <c r="T15" s="14" t="s">
        <v>84</v>
      </c>
      <c r="U15" s="14"/>
      <c r="V15" s="24" t="s">
        <v>113</v>
      </c>
    </row>
    <row r="16" spans="1:42" ht="30" x14ac:dyDescent="0.25">
      <c r="A16" s="15" t="s">
        <v>12</v>
      </c>
      <c r="B16" s="15" t="s">
        <v>43</v>
      </c>
      <c r="C16" s="20" t="s">
        <v>75</v>
      </c>
      <c r="D16" s="53">
        <v>0.85</v>
      </c>
      <c r="E16" s="56">
        <v>5.3999999999999999E-2</v>
      </c>
      <c r="F16" s="46">
        <v>1.7500000000000002E-2</v>
      </c>
      <c r="G16" s="46">
        <v>1.7500000000000002E-2</v>
      </c>
      <c r="H16" s="16">
        <v>5.5500000000000001E-2</v>
      </c>
      <c r="I16" s="27">
        <v>5.5500000000000001E-2</v>
      </c>
      <c r="J16" s="27">
        <v>0.03</v>
      </c>
      <c r="K16" s="16">
        <v>5.0000000000000001E-3</v>
      </c>
      <c r="L16" s="18">
        <v>19988</v>
      </c>
      <c r="M16" s="18">
        <v>8624</v>
      </c>
      <c r="N16" s="19">
        <v>3.34</v>
      </c>
      <c r="O16" s="41">
        <v>3.51</v>
      </c>
      <c r="P16" s="19">
        <v>5.92</v>
      </c>
      <c r="Q16" s="20" t="s">
        <v>2</v>
      </c>
      <c r="R16" s="42">
        <v>85</v>
      </c>
      <c r="S16" s="20" t="s">
        <v>42</v>
      </c>
      <c r="T16" s="20" t="s">
        <v>61</v>
      </c>
      <c r="U16" s="20"/>
      <c r="V16" s="15" t="s">
        <v>59</v>
      </c>
    </row>
    <row r="17" spans="1:22" x14ac:dyDescent="0.25">
      <c r="A17" s="34" t="s">
        <v>13</v>
      </c>
      <c r="B17" s="34" t="s">
        <v>38</v>
      </c>
      <c r="C17" s="35" t="s">
        <v>91</v>
      </c>
      <c r="D17" s="57">
        <v>1.145</v>
      </c>
      <c r="E17" s="57">
        <v>5.5E-2</v>
      </c>
      <c r="F17" s="37">
        <v>1.7500000000000002E-2</v>
      </c>
      <c r="G17" s="37">
        <v>1.7500000000000002E-2</v>
      </c>
      <c r="H17" s="36">
        <v>0.05</v>
      </c>
      <c r="I17" s="36">
        <v>0.05</v>
      </c>
      <c r="J17" s="36">
        <v>0.05</v>
      </c>
      <c r="K17" s="47" t="s">
        <v>148</v>
      </c>
      <c r="L17" s="38">
        <v>3306</v>
      </c>
      <c r="M17" s="23">
        <v>1023</v>
      </c>
      <c r="N17" s="39">
        <v>0.623</v>
      </c>
      <c r="O17" s="39">
        <v>0.40400000000000003</v>
      </c>
      <c r="P17" s="39">
        <v>1.2549999999999999</v>
      </c>
      <c r="Q17" s="14" t="s">
        <v>2</v>
      </c>
      <c r="R17" s="14">
        <v>131</v>
      </c>
      <c r="S17" s="14" t="s">
        <v>39</v>
      </c>
      <c r="T17" s="14" t="s">
        <v>60</v>
      </c>
      <c r="U17" s="14" t="s">
        <v>134</v>
      </c>
      <c r="V17" s="24" t="s">
        <v>114</v>
      </c>
    </row>
    <row r="18" spans="1:22" ht="54.75" customHeight="1" x14ac:dyDescent="0.25">
      <c r="A18" s="15" t="s">
        <v>14</v>
      </c>
      <c r="B18" s="15" t="s">
        <v>38</v>
      </c>
      <c r="C18" s="25" t="s">
        <v>97</v>
      </c>
      <c r="D18" s="56">
        <v>1.1419999999999999</v>
      </c>
      <c r="E18" s="61">
        <v>5.1999999999999998E-2</v>
      </c>
      <c r="F18" s="46">
        <v>1.4999999999999999E-2</v>
      </c>
      <c r="G18" s="27">
        <v>1.4999999999999999E-2</v>
      </c>
      <c r="H18" s="16">
        <v>5.3199999999999997E-2</v>
      </c>
      <c r="I18" s="27">
        <v>5.1999999999999998E-2</v>
      </c>
      <c r="J18" s="27">
        <v>2.75E-2</v>
      </c>
      <c r="K18" s="16">
        <v>1.2500000000000001E-2</v>
      </c>
      <c r="L18" s="18">
        <v>3510</v>
      </c>
      <c r="M18" s="18">
        <v>1098</v>
      </c>
      <c r="N18" s="19">
        <v>0.54</v>
      </c>
      <c r="O18" s="19">
        <v>0.38</v>
      </c>
      <c r="P18" s="43">
        <v>1.1200000000000001</v>
      </c>
      <c r="Q18" s="20" t="s">
        <v>47</v>
      </c>
      <c r="R18" s="42">
        <v>185</v>
      </c>
      <c r="S18" s="20" t="s">
        <v>42</v>
      </c>
      <c r="T18" s="20" t="s">
        <v>142</v>
      </c>
      <c r="U18" s="20" t="s">
        <v>134</v>
      </c>
      <c r="V18" s="20" t="s">
        <v>106</v>
      </c>
    </row>
    <row r="19" spans="1:22" ht="45" x14ac:dyDescent="0.25">
      <c r="A19" s="34" t="s">
        <v>15</v>
      </c>
      <c r="B19" s="34" t="s">
        <v>38</v>
      </c>
      <c r="C19" s="35" t="s">
        <v>77</v>
      </c>
      <c r="D19" s="52">
        <v>1.149</v>
      </c>
      <c r="E19" s="55">
        <v>8.7999999999999995E-2</v>
      </c>
      <c r="F19" s="49">
        <v>2.2499999999999999E-2</v>
      </c>
      <c r="G19" s="49">
        <v>2.2499999999999999E-2</v>
      </c>
      <c r="H19" s="36">
        <v>5.1999999999999998E-2</v>
      </c>
      <c r="I19" s="36">
        <v>5.1999999999999998E-2</v>
      </c>
      <c r="J19" s="36">
        <v>0.05</v>
      </c>
      <c r="K19" s="36">
        <v>0.02</v>
      </c>
      <c r="L19" s="38">
        <v>31115</v>
      </c>
      <c r="M19" s="38">
        <v>9206</v>
      </c>
      <c r="N19" s="39">
        <v>6.4</v>
      </c>
      <c r="O19" s="39">
        <v>4.7</v>
      </c>
      <c r="P19" s="39">
        <v>13.6</v>
      </c>
      <c r="Q19" s="14" t="s">
        <v>108</v>
      </c>
      <c r="R19" s="14">
        <v>130</v>
      </c>
      <c r="S19" s="14" t="s">
        <v>42</v>
      </c>
      <c r="T19" s="14" t="s">
        <v>60</v>
      </c>
      <c r="U19" s="14" t="s">
        <v>154</v>
      </c>
      <c r="V19" s="14" t="s">
        <v>109</v>
      </c>
    </row>
    <row r="20" spans="1:22" x14ac:dyDescent="0.25">
      <c r="A20" s="15" t="s">
        <v>16</v>
      </c>
      <c r="B20" s="15" t="s">
        <v>38</v>
      </c>
      <c r="C20" s="20" t="s">
        <v>78</v>
      </c>
      <c r="D20" s="53">
        <v>1.153</v>
      </c>
      <c r="E20" s="54">
        <v>5.6000000000000001E-2</v>
      </c>
      <c r="F20" s="17">
        <v>1.4999999999999999E-2</v>
      </c>
      <c r="G20" s="16">
        <v>1.4999999999999999E-2</v>
      </c>
      <c r="H20" s="16">
        <v>5.1999999999999998E-2</v>
      </c>
      <c r="I20" s="16">
        <v>5.1999999999999998E-2</v>
      </c>
      <c r="J20" s="16">
        <v>4.4999999999999998E-2</v>
      </c>
      <c r="K20" s="16">
        <v>0.03</v>
      </c>
      <c r="L20" s="18">
        <v>9040</v>
      </c>
      <c r="M20" s="18">
        <v>4962</v>
      </c>
      <c r="N20" s="19">
        <v>1.7</v>
      </c>
      <c r="O20" s="19">
        <v>1.78</v>
      </c>
      <c r="P20" s="19">
        <v>4.0199999999999996</v>
      </c>
      <c r="Q20" s="20" t="s">
        <v>2</v>
      </c>
      <c r="R20" s="42">
        <v>125</v>
      </c>
      <c r="S20" s="20" t="s">
        <v>42</v>
      </c>
      <c r="T20" s="20" t="s">
        <v>60</v>
      </c>
      <c r="U20" s="20"/>
      <c r="V20" s="21" t="s">
        <v>110</v>
      </c>
    </row>
    <row r="21" spans="1:22" s="32" customFormat="1" x14ac:dyDescent="0.25">
      <c r="A21" s="34" t="s">
        <v>17</v>
      </c>
      <c r="B21" s="34" t="s">
        <v>38</v>
      </c>
      <c r="C21" s="35" t="s">
        <v>82</v>
      </c>
      <c r="D21" s="52">
        <v>1.18</v>
      </c>
      <c r="E21" s="55">
        <v>6.8000000000000005E-2</v>
      </c>
      <c r="F21" s="49">
        <v>0.02</v>
      </c>
      <c r="G21" s="47">
        <v>0.02</v>
      </c>
      <c r="H21" s="36">
        <v>0.05</v>
      </c>
      <c r="I21" s="36">
        <v>0.05</v>
      </c>
      <c r="J21" s="36">
        <v>0.05</v>
      </c>
      <c r="K21" s="36">
        <v>1.2500000000000001E-2</v>
      </c>
      <c r="L21" s="38">
        <v>14366</v>
      </c>
      <c r="M21" s="38">
        <v>6940</v>
      </c>
      <c r="N21" s="39">
        <v>2.78</v>
      </c>
      <c r="O21" s="39">
        <v>2.78</v>
      </c>
      <c r="P21" s="39">
        <v>6.74</v>
      </c>
      <c r="Q21" s="14" t="s">
        <v>44</v>
      </c>
      <c r="R21" s="14">
        <v>175</v>
      </c>
      <c r="S21" s="14" t="s">
        <v>39</v>
      </c>
      <c r="T21" s="14" t="s">
        <v>60</v>
      </c>
      <c r="U21" s="14"/>
      <c r="V21" s="24" t="s">
        <v>68</v>
      </c>
    </row>
    <row r="22" spans="1:22" ht="30" x14ac:dyDescent="0.25">
      <c r="A22" s="15" t="s">
        <v>18</v>
      </c>
      <c r="B22" s="15" t="s">
        <v>38</v>
      </c>
      <c r="C22" s="20" t="s">
        <v>92</v>
      </c>
      <c r="D22" s="53">
        <v>1.131</v>
      </c>
      <c r="E22" s="54">
        <v>5.2999999999999999E-2</v>
      </c>
      <c r="F22" s="17">
        <v>1.4999999999999999E-2</v>
      </c>
      <c r="G22" s="17">
        <v>1.4999999999999999E-2</v>
      </c>
      <c r="H22" s="45">
        <v>5.3832999999999999E-2</v>
      </c>
      <c r="I22" s="16">
        <v>5.3832999999999999E-2</v>
      </c>
      <c r="J22" s="16">
        <v>0.02</v>
      </c>
      <c r="K22" s="16">
        <v>0.02</v>
      </c>
      <c r="L22" s="18">
        <v>7582</v>
      </c>
      <c r="M22" s="18">
        <v>2360</v>
      </c>
      <c r="N22" s="42">
        <v>1.3580000000000001</v>
      </c>
      <c r="O22" s="42">
        <v>1.1619999999999999</v>
      </c>
      <c r="P22" s="19">
        <v>3.1110000000000002</v>
      </c>
      <c r="Q22" s="20" t="s">
        <v>49</v>
      </c>
      <c r="R22" s="42">
        <v>154.5</v>
      </c>
      <c r="S22" s="20" t="s">
        <v>39</v>
      </c>
      <c r="T22" s="20" t="s">
        <v>65</v>
      </c>
      <c r="U22" s="20" t="s">
        <v>134</v>
      </c>
      <c r="V22" s="29" t="s">
        <v>69</v>
      </c>
    </row>
    <row r="23" spans="1:22" s="32" customFormat="1" x14ac:dyDescent="0.25">
      <c r="A23" s="34" t="s">
        <v>19</v>
      </c>
      <c r="B23" s="34" t="s">
        <v>38</v>
      </c>
      <c r="C23" s="35" t="s">
        <v>157</v>
      </c>
      <c r="D23" s="52">
        <v>1.1100000000000001</v>
      </c>
      <c r="E23" s="55">
        <v>5.0999999999999997E-2</v>
      </c>
      <c r="F23" s="37">
        <v>0.02</v>
      </c>
      <c r="G23" s="36">
        <v>0.02</v>
      </c>
      <c r="H23" s="36">
        <v>5.1499999999999997E-2</v>
      </c>
      <c r="I23" s="36">
        <v>5.1499999999999997E-2</v>
      </c>
      <c r="J23" s="36">
        <v>3.5000000000000003E-2</v>
      </c>
      <c r="K23" s="36">
        <v>0.03</v>
      </c>
      <c r="L23" s="38">
        <v>15434</v>
      </c>
      <c r="M23" s="38">
        <v>4809</v>
      </c>
      <c r="N23" s="39">
        <v>2.76</v>
      </c>
      <c r="O23" s="39">
        <v>1.78</v>
      </c>
      <c r="P23" s="39">
        <v>5.41</v>
      </c>
      <c r="Q23" s="14" t="s">
        <v>2</v>
      </c>
      <c r="R23" s="40">
        <v>124.9</v>
      </c>
      <c r="S23" s="14" t="s">
        <v>39</v>
      </c>
      <c r="T23" s="14" t="s">
        <v>60</v>
      </c>
      <c r="U23" s="14" t="s">
        <v>134</v>
      </c>
      <c r="V23" s="23" t="s">
        <v>50</v>
      </c>
    </row>
    <row r="24" spans="1:22" ht="30" x14ac:dyDescent="0.25">
      <c r="A24" s="15" t="s">
        <v>20</v>
      </c>
      <c r="B24" s="15" t="s">
        <v>43</v>
      </c>
      <c r="C24" s="20" t="s">
        <v>87</v>
      </c>
      <c r="D24" s="56">
        <v>0.73</v>
      </c>
      <c r="E24" s="61">
        <v>5.0999999999999997E-2</v>
      </c>
      <c r="F24" s="46">
        <v>0.02</v>
      </c>
      <c r="G24" s="27">
        <v>0.02</v>
      </c>
      <c r="H24" s="16">
        <v>5.9299999999999999E-2</v>
      </c>
      <c r="I24" s="27">
        <v>5.8099999999999999E-2</v>
      </c>
      <c r="J24" s="27">
        <v>1.7500000000000002E-2</v>
      </c>
      <c r="K24" s="16">
        <v>1.7500000000000002E-2</v>
      </c>
      <c r="L24" s="18">
        <v>17321</v>
      </c>
      <c r="M24" s="18">
        <v>8076</v>
      </c>
      <c r="N24" s="19">
        <v>3.496</v>
      </c>
      <c r="O24" s="19">
        <v>3.9550000000000001</v>
      </c>
      <c r="P24" s="19">
        <v>5.9160000000000004</v>
      </c>
      <c r="Q24" s="20" t="s">
        <v>44</v>
      </c>
      <c r="R24" s="42">
        <v>120</v>
      </c>
      <c r="S24" s="20" t="s">
        <v>42</v>
      </c>
      <c r="T24" s="20" t="s">
        <v>60</v>
      </c>
      <c r="U24" s="20" t="s">
        <v>134</v>
      </c>
      <c r="V24" s="30" t="s">
        <v>51</v>
      </c>
    </row>
    <row r="25" spans="1:22" s="32" customFormat="1" x14ac:dyDescent="0.25">
      <c r="A25" s="34" t="s">
        <v>21</v>
      </c>
      <c r="B25" s="34" t="s">
        <v>38</v>
      </c>
      <c r="C25" s="35" t="s">
        <v>76</v>
      </c>
      <c r="D25" s="52">
        <v>1.121</v>
      </c>
      <c r="E25" s="55">
        <v>5.3999999999999999E-2</v>
      </c>
      <c r="F25" s="37">
        <v>1.7500000000000002E-2</v>
      </c>
      <c r="G25" s="36">
        <v>1.7500000000000002E-2</v>
      </c>
      <c r="H25" s="36">
        <v>5.5E-2</v>
      </c>
      <c r="I25" s="36">
        <v>5.1999999999999998E-2</v>
      </c>
      <c r="J25" s="47">
        <v>1.7500000000000002E-2</v>
      </c>
      <c r="K25" s="47">
        <v>1.2500000000000001E-2</v>
      </c>
      <c r="L25" s="38">
        <v>3468</v>
      </c>
      <c r="M25" s="38">
        <v>1612</v>
      </c>
      <c r="N25" s="39">
        <v>0.59</v>
      </c>
      <c r="O25" s="39">
        <v>0.62</v>
      </c>
      <c r="P25" s="39">
        <v>1.4</v>
      </c>
      <c r="Q25" s="14" t="s">
        <v>2</v>
      </c>
      <c r="R25" s="14">
        <v>136</v>
      </c>
      <c r="S25" s="14" t="s">
        <v>42</v>
      </c>
      <c r="T25" s="14" t="s">
        <v>67</v>
      </c>
      <c r="U25" s="14"/>
      <c r="V25" s="24" t="s">
        <v>117</v>
      </c>
    </row>
    <row r="26" spans="1:22" ht="45" x14ac:dyDescent="0.25">
      <c r="A26" s="15" t="s">
        <v>22</v>
      </c>
      <c r="B26" s="15" t="s">
        <v>43</v>
      </c>
      <c r="C26" s="25" t="s">
        <v>88</v>
      </c>
      <c r="D26" s="56">
        <v>0.75900000000000001</v>
      </c>
      <c r="E26" s="54">
        <v>7.9000000000000001E-2</v>
      </c>
      <c r="F26" s="17">
        <v>0.02</v>
      </c>
      <c r="G26" s="16">
        <v>0.02</v>
      </c>
      <c r="H26" s="27" t="s">
        <v>89</v>
      </c>
      <c r="I26" s="27" t="s">
        <v>89</v>
      </c>
      <c r="J26" s="27" t="s">
        <v>89</v>
      </c>
      <c r="K26" s="27" t="s">
        <v>89</v>
      </c>
      <c r="L26" s="18">
        <v>43277</v>
      </c>
      <c r="M26" s="18">
        <v>15848</v>
      </c>
      <c r="N26" s="19">
        <v>8.67</v>
      </c>
      <c r="O26" s="19">
        <v>10.196999999999999</v>
      </c>
      <c r="P26" s="19">
        <v>16.925000000000001</v>
      </c>
      <c r="Q26" s="20" t="s">
        <v>2</v>
      </c>
      <c r="R26" s="26">
        <v>164</v>
      </c>
      <c r="S26" s="20" t="s">
        <v>48</v>
      </c>
      <c r="T26" s="20" t="s">
        <v>90</v>
      </c>
      <c r="U26" s="20"/>
      <c r="V26" s="28" t="s">
        <v>116</v>
      </c>
    </row>
    <row r="27" spans="1:22" ht="30" x14ac:dyDescent="0.25">
      <c r="A27" s="34" t="s">
        <v>23</v>
      </c>
      <c r="B27" s="34" t="s">
        <v>56</v>
      </c>
      <c r="C27" s="35" t="s">
        <v>101</v>
      </c>
      <c r="D27" s="57">
        <v>1.0894999999999999</v>
      </c>
      <c r="E27" s="60">
        <v>7.3800000000000004E-2</v>
      </c>
      <c r="F27" s="49">
        <v>2.5000000000000001E-2</v>
      </c>
      <c r="G27" s="47">
        <v>2.5000000000000001E-2</v>
      </c>
      <c r="H27" s="36">
        <v>5.5500000000000001E-2</v>
      </c>
      <c r="I27" s="47">
        <v>5.4100000000000002E-2</v>
      </c>
      <c r="J27" s="47">
        <v>0.06</v>
      </c>
      <c r="K27" s="36">
        <v>1.2500000000000001E-2</v>
      </c>
      <c r="L27" s="38">
        <v>14393</v>
      </c>
      <c r="M27" s="38">
        <v>7662</v>
      </c>
      <c r="N27" s="39">
        <v>3.43</v>
      </c>
      <c r="O27" s="39">
        <v>3.29</v>
      </c>
      <c r="P27" s="39">
        <v>7.78</v>
      </c>
      <c r="Q27" s="14" t="s">
        <v>44</v>
      </c>
      <c r="R27" s="40">
        <v>154</v>
      </c>
      <c r="S27" s="14" t="s">
        <v>42</v>
      </c>
      <c r="T27" s="14" t="s">
        <v>144</v>
      </c>
      <c r="U27" s="14" t="s">
        <v>150</v>
      </c>
      <c r="V27" s="24" t="s">
        <v>102</v>
      </c>
    </row>
    <row r="28" spans="1:22" ht="60.75" thickBot="1" x14ac:dyDescent="0.3">
      <c r="A28" s="15" t="s">
        <v>24</v>
      </c>
      <c r="B28" s="15" t="s">
        <v>43</v>
      </c>
      <c r="C28" s="25" t="s">
        <v>147</v>
      </c>
      <c r="D28" s="53">
        <v>1.159</v>
      </c>
      <c r="E28" s="54">
        <v>7.5999999999999998E-2</v>
      </c>
      <c r="F28" s="17">
        <v>1.2500000000000001E-2</v>
      </c>
      <c r="G28" s="16">
        <v>1.2500000000000001E-2</v>
      </c>
      <c r="H28" s="16">
        <v>5.3999999999999999E-2</v>
      </c>
      <c r="I28" s="16">
        <v>5.3999999999999999E-2</v>
      </c>
      <c r="J28" s="16">
        <v>0.04</v>
      </c>
      <c r="K28" s="16">
        <v>1.2500000000000001E-2</v>
      </c>
      <c r="L28" s="18">
        <v>12719</v>
      </c>
      <c r="M28" s="18">
        <v>3788</v>
      </c>
      <c r="N28" s="19">
        <v>2.65</v>
      </c>
      <c r="O28" s="19">
        <v>2.0299999999999998</v>
      </c>
      <c r="P28" s="19">
        <v>5.91</v>
      </c>
      <c r="Q28" s="20" t="s">
        <v>155</v>
      </c>
      <c r="R28" s="26">
        <v>145</v>
      </c>
      <c r="S28" s="20" t="s">
        <v>42</v>
      </c>
      <c r="T28" s="20" t="s">
        <v>66</v>
      </c>
      <c r="U28" s="20" t="s">
        <v>134</v>
      </c>
      <c r="V28" s="31" t="s">
        <v>115</v>
      </c>
    </row>
    <row r="29" spans="1:22" s="32" customFormat="1" ht="18.75" customHeight="1" thickBot="1" x14ac:dyDescent="0.3">
      <c r="A29" s="34" t="s">
        <v>25</v>
      </c>
      <c r="B29" s="34" t="s">
        <v>38</v>
      </c>
      <c r="C29" s="35" t="s">
        <v>26</v>
      </c>
      <c r="D29" s="52">
        <v>1.1359999999999999</v>
      </c>
      <c r="E29" s="55">
        <v>6.2E-2</v>
      </c>
      <c r="F29" s="37">
        <v>0.02</v>
      </c>
      <c r="G29" s="36">
        <v>0.02</v>
      </c>
      <c r="H29" s="47" t="s">
        <v>119</v>
      </c>
      <c r="I29" s="47" t="s">
        <v>119</v>
      </c>
      <c r="J29" s="36">
        <v>2.3E-2</v>
      </c>
      <c r="K29" s="36">
        <v>2.5000000000000001E-2</v>
      </c>
      <c r="L29" s="38">
        <v>103371</v>
      </c>
      <c r="M29" s="38">
        <v>33833</v>
      </c>
      <c r="N29" s="39">
        <v>21.6</v>
      </c>
      <c r="O29" s="39">
        <v>13</v>
      </c>
      <c r="P29" s="39">
        <v>45.3</v>
      </c>
      <c r="Q29" s="14" t="s">
        <v>2</v>
      </c>
      <c r="R29" s="40">
        <v>84</v>
      </c>
      <c r="S29" s="14" t="s">
        <v>39</v>
      </c>
      <c r="T29" s="14" t="s">
        <v>60</v>
      </c>
      <c r="U29" s="14"/>
      <c r="V29" s="33" t="s">
        <v>52</v>
      </c>
    </row>
    <row r="30" spans="1:22" ht="15.75" thickBot="1" x14ac:dyDescent="0.3">
      <c r="C30" s="2" t="s">
        <v>53</v>
      </c>
      <c r="D30" s="58">
        <f t="shared" ref="D30:R30" si="0">AVERAGE(D3:D29)</f>
        <v>1.058648148148148</v>
      </c>
      <c r="E30" s="58">
        <f t="shared" si="0"/>
        <v>6.225E-2</v>
      </c>
      <c r="F30" s="66">
        <f t="shared" si="0"/>
        <v>1.7777777777777788E-2</v>
      </c>
      <c r="G30" s="66">
        <f t="shared" si="0"/>
        <v>1.7777777777777788E-2</v>
      </c>
      <c r="H30" s="66">
        <f t="shared" si="0"/>
        <v>5.2253608695652189E-2</v>
      </c>
      <c r="I30" s="66">
        <f t="shared" si="0"/>
        <v>5.1784043478260891E-2</v>
      </c>
      <c r="J30" s="66">
        <f t="shared" si="0"/>
        <v>3.5782608695652189E-2</v>
      </c>
      <c r="K30" s="66">
        <f t="shared" si="0"/>
        <v>1.5977272727272729E-2</v>
      </c>
      <c r="L30" s="9">
        <f t="shared" si="0"/>
        <v>21946.518518518518</v>
      </c>
      <c r="M30" s="9">
        <f t="shared" si="0"/>
        <v>8126.2592592592591</v>
      </c>
      <c r="N30" s="9">
        <f t="shared" si="0"/>
        <v>4.2994074074074087</v>
      </c>
      <c r="O30" s="9">
        <f t="shared" si="0"/>
        <v>3.8668148148148158</v>
      </c>
      <c r="P30" s="9">
        <f t="shared" si="0"/>
        <v>9.1251481481481491</v>
      </c>
      <c r="Q30" s="9"/>
      <c r="R30" s="9">
        <f t="shared" si="0"/>
        <v>140.71185185185183</v>
      </c>
      <c r="T30" s="63"/>
    </row>
    <row r="31" spans="1:22" ht="15.75" thickBot="1" x14ac:dyDescent="0.3">
      <c r="C31" s="10" t="s">
        <v>54</v>
      </c>
      <c r="K31" s="12"/>
      <c r="L31" s="67">
        <f>SUM(L3:L29)</f>
        <v>592556</v>
      </c>
      <c r="M31" s="67">
        <f t="shared" ref="M31:P31" si="1">SUM(M3:M29)</f>
        <v>219409</v>
      </c>
      <c r="N31" s="67">
        <f t="shared" si="1"/>
        <v>116.08400000000003</v>
      </c>
      <c r="O31" s="67">
        <f t="shared" si="1"/>
        <v>104.40400000000002</v>
      </c>
      <c r="P31" s="67">
        <f t="shared" si="1"/>
        <v>246.37900000000002</v>
      </c>
    </row>
    <row r="33" spans="1:15" x14ac:dyDescent="0.25">
      <c r="A33" t="s">
        <v>121</v>
      </c>
    </row>
    <row r="34" spans="1:15" x14ac:dyDescent="0.25">
      <c r="A34" t="s">
        <v>122</v>
      </c>
    </row>
    <row r="35" spans="1:15" x14ac:dyDescent="0.25">
      <c r="B35" s="70" t="s">
        <v>72</v>
      </c>
      <c r="C35" s="70"/>
      <c r="D35" s="70"/>
      <c r="E35" s="70"/>
      <c r="F35" s="70"/>
      <c r="G35" s="70"/>
      <c r="H35" s="70"/>
      <c r="I35" s="70"/>
      <c r="J35" s="70"/>
      <c r="K35" s="70"/>
      <c r="L35" s="70"/>
      <c r="M35" s="70"/>
      <c r="N35" s="70"/>
      <c r="O35" s="70"/>
    </row>
    <row r="36" spans="1:15" x14ac:dyDescent="0.25">
      <c r="B36" s="70" t="s">
        <v>73</v>
      </c>
      <c r="C36" s="70"/>
      <c r="D36" s="70"/>
      <c r="E36" s="70"/>
      <c r="F36" s="70"/>
      <c r="G36" s="70"/>
      <c r="H36" s="70"/>
      <c r="I36" s="70"/>
      <c r="J36" s="70"/>
      <c r="K36" s="70"/>
      <c r="L36" s="70"/>
      <c r="M36" s="70"/>
      <c r="N36" s="70"/>
      <c r="O36" s="70"/>
    </row>
    <row r="37" spans="1:15" x14ac:dyDescent="0.25">
      <c r="A37" t="s">
        <v>99</v>
      </c>
    </row>
    <row r="38" spans="1:15" x14ac:dyDescent="0.25">
      <c r="A38" t="s">
        <v>100</v>
      </c>
    </row>
    <row r="40" spans="1:15" x14ac:dyDescent="0.25">
      <c r="A40" t="s">
        <v>64</v>
      </c>
    </row>
    <row r="41" spans="1:15" x14ac:dyDescent="0.25">
      <c r="A41" t="s">
        <v>55</v>
      </c>
    </row>
    <row r="42" spans="1:15" x14ac:dyDescent="0.25">
      <c r="A42" t="s">
        <v>159</v>
      </c>
    </row>
  </sheetData>
  <mergeCells count="4">
    <mergeCell ref="A1:U1"/>
    <mergeCell ref="B35:O35"/>
    <mergeCell ref="B36:O36"/>
    <mergeCell ref="V1:AP1"/>
  </mergeCells>
  <hyperlinks>
    <hyperlink ref="V4" r:id="rId1" display="www.pkar.ch/" xr:uid="{0E1749B5-11E2-43B3-A094-89E659DD2267}"/>
    <hyperlink ref="V7" r:id="rId2" display="www.pkbs.ch/" xr:uid="{A023B4AD-2B53-4E3E-8BC7-1FDE81444A1D}"/>
    <hyperlink ref="V17" r:id="rId3" display="http://www.pknw.ch/" xr:uid="{829F93D9-1DD7-4E15-96D1-F70405E6A86A}"/>
    <hyperlink ref="V24" r:id="rId4" display="https://www.ipct.ch" xr:uid="{2361A993-607D-418C-AFB7-5EE1DE0A8505}"/>
    <hyperlink ref="V25" r:id="rId5" display="http://www.pkuri.ch/" xr:uid="{61D70FA0-EDDF-4AA0-92CB-F60958E5E1D1}"/>
    <hyperlink ref="V26" r:id="rId6" display="https://www.cpev.ch/" xr:uid="{450F9D79-43ED-4667-B87B-925A1C4A5D28}"/>
    <hyperlink ref="V28" r:id="rId7" display="http://www.zugerpk.ch/deu/startseite.asp" xr:uid="{B923B87D-4E66-4761-B501-9A526AD96A80}"/>
    <hyperlink ref="V19" r:id="rId8" display="http://www.sgpk.ch/" xr:uid="{2618C472-003E-408B-BD02-9A7476F701CF}"/>
    <hyperlink ref="V11" r:id="rId9" display="http://www.cpeg.ch/" xr:uid="{C9B5D60C-6F35-4E42-BE34-BAF1C004618E}"/>
    <hyperlink ref="V20" r:id="rId10" display="https://www.pksh.ch/" xr:uid="{7FDA9881-3666-49F6-A8EC-845D380B48CB}"/>
    <hyperlink ref="V29" r:id="rId11" display="www.bvk.ch" xr:uid="{D9BBADB7-1A42-4C6D-B8F8-E992F8416DF1}"/>
    <hyperlink ref="V21" r:id="rId12" display="https://pkso.so.ch/" xr:uid="{D8127AAC-58D8-40AD-994E-17D7419C4161}"/>
    <hyperlink ref="V27" r:id="rId13" location="f1" display="http://www.cpval.ch/in_webcpv02/core/menu.php#f1" xr:uid="{27D5C99D-6A88-43F2-A6E2-79A622F362BB}"/>
  </hyperlinks>
  <pageMargins left="0.39370078740157483" right="0.39370078740157483" top="0.39370078740157483" bottom="0.39370078740157483" header="0.31496062992125984" footer="0.31496062992125984"/>
  <pageSetup paperSize="9" scale="34" fitToHeight="0" orientation="landscape" r:id="rId14"/>
  <rowBreaks count="1" manualBreakCount="1">
    <brk id="21" max="20" man="1"/>
  </rowBreaks>
  <colBreaks count="1" manualBreakCount="1">
    <brk id="10" max="60" man="1"/>
  </colBreaks>
  <legacyDrawing r:id="rId15"/>
  <tableParts count="1">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110675-fefe-4589-bc66-4954a373b75f">
      <Terms xmlns="http://schemas.microsoft.com/office/infopath/2007/PartnerControls"/>
    </lcf76f155ced4ddcb4097134ff3c332f>
    <TaxCatchAll xmlns="a94b031f-607f-438a-a8de-8295ea4abdad" xsi:nil="true"/>
    <Lokalit_x00e4_t xmlns="d3110675-fefe-4589-bc66-4954a373b75f" xsi:nil="true"/>
    <Bild xmlns="d3110675-fefe-4589-bc66-4954a373b75f" xsi:nil="true"/>
    <PatriciaB_x00e4_rtschiSchmid xmlns="d3110675-fefe-4589-bc66-4954a373b75f">true</PatriciaB_x00e4_rtschiSchmid>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825E396F4E91445B8B2463611EFB535" ma:contentTypeVersion="19" ma:contentTypeDescription="Ein neues Dokument erstellen." ma:contentTypeScope="" ma:versionID="3fb7d404f0fd7b671ffd030c734451a9">
  <xsd:schema xmlns:xsd="http://www.w3.org/2001/XMLSchema" xmlns:xs="http://www.w3.org/2001/XMLSchema" xmlns:p="http://schemas.microsoft.com/office/2006/metadata/properties" xmlns:ns2="d3110675-fefe-4589-bc66-4954a373b75f" xmlns:ns3="a94b031f-607f-438a-a8de-8295ea4abdad" targetNamespace="http://schemas.microsoft.com/office/2006/metadata/properties" ma:root="true" ma:fieldsID="371de473166e04c70c8f5b4dfec5d4fe" ns2:_="" ns3:_="">
    <xsd:import namespace="d3110675-fefe-4589-bc66-4954a373b75f"/>
    <xsd:import namespace="a94b031f-607f-438a-a8de-8295ea4abda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Lokalit_x00e4_t" minOccurs="0"/>
                <xsd:element ref="ns2:MediaServiceObjectDetectorVersions" minOccurs="0"/>
                <xsd:element ref="ns2:Bild" minOccurs="0"/>
                <xsd:element ref="ns2:MediaServiceSearchProperties" minOccurs="0"/>
                <xsd:element ref="ns2:PatriciaB_x00e4_rtschiSchmi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110675-fefe-4589-bc66-4954a373b7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7a771759-2482-4f10-9980-9729a8c40bea"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okalit_x00e4_t" ma:index="21" nillable="true" ma:displayName="Lokalität" ma:format="Dropdown" ma:internalName="Lokalit_x00e4_t">
      <xsd:simpleType>
        <xsd:restriction base="dms:Choice">
          <xsd:enumeration value="Zürich"/>
          <xsd:enumeration value="Luzern"/>
          <xsd:enumeration value="Olten"/>
          <xsd:enumeration value="Online"/>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Bild" ma:index="23" nillable="true" ma:displayName="Bild" ma:format="Thumbnail" ma:internalName="Bild">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atriciaB_x00e4_rtschiSchmid" ma:index="25" nillable="true" ma:displayName="Patricia Bärtschi Schmid" ma:default="1" ma:format="Dropdown" ma:internalName="PatriciaB_x00e4_rtschiSchmid">
      <xsd:simpleType>
        <xsd:restriction base="dms:Boolea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4b031f-607f-438a-a8de-8295ea4abdad"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0f813bdc-6824-44d5-ae37-a005f4c50929}" ma:internalName="TaxCatchAll" ma:showField="CatchAllData" ma:web="a94b031f-607f-438a-a8de-8295ea4abda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08CC0-05F9-4397-9219-4AFF619B7E24}">
  <ds:schemaRefs>
    <ds:schemaRef ds:uri="http://schemas.microsoft.com/sharepoint/v3/contenttype/forms"/>
  </ds:schemaRefs>
</ds:datastoreItem>
</file>

<file path=customXml/itemProps2.xml><?xml version="1.0" encoding="utf-8"?>
<ds:datastoreItem xmlns:ds="http://schemas.openxmlformats.org/officeDocument/2006/customXml" ds:itemID="{C9A2BC06-67A2-4CE7-989D-800BA803BC59}">
  <ds:schemaRefs>
    <ds:schemaRef ds:uri="http://schemas.microsoft.com/office/2006/documentManagement/types"/>
    <ds:schemaRef ds:uri="http://www.w3.org/XML/1998/namespace"/>
    <ds:schemaRef ds:uri="http://purl.org/dc/elements/1.1/"/>
    <ds:schemaRef ds:uri="d3110675-fefe-4589-bc66-4954a373b75f"/>
    <ds:schemaRef ds:uri="http://schemas.microsoft.com/office/infopath/2007/PartnerControls"/>
    <ds:schemaRef ds:uri="http://purl.org/dc/terms/"/>
    <ds:schemaRef ds:uri="http://schemas.openxmlformats.org/package/2006/metadata/core-properties"/>
    <ds:schemaRef ds:uri="a94b031f-607f-438a-a8de-8295ea4abda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619A0DD-8BA1-443B-B135-62A4CBDE8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110675-fefe-4589-bc66-4954a373b75f"/>
    <ds:schemaRef ds:uri="a94b031f-607f-438a-a8de-8295ea4abd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d0bd85e-b3d5-4deb-bd82-60c626729a40}" enabled="1" method="Standard" siteId="{25c01ccf-3c78-4a64-b17d-071ad62e3e85}"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Eckdaten_Tabelle_2026</vt:lpstr>
      <vt:lpstr>Eckdaten_Tabelle_2026!Druckbereich</vt:lpstr>
      <vt:lpstr>Eckdaten_Tabelle_2026!Drucktitel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41763</dc:creator>
  <cp:lastModifiedBy>Judith Yenigün-Fischer</cp:lastModifiedBy>
  <cp:lastPrinted>2024-11-12T10:05:53Z</cp:lastPrinted>
  <dcterms:created xsi:type="dcterms:W3CDTF">2020-03-17T08:02:30Z</dcterms:created>
  <dcterms:modified xsi:type="dcterms:W3CDTF">2026-03-17T10:09:00Z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0x010100F825E396F4E91445B8B2463611EFB535</vt:lpwstr>
  </property>
  <property fmtid="{D5CDD505-2E9C-101B-9397-08002B2CF9AE}" pid="3" name="MediaServiceImageTags">
    <vt:lpwstr/>
  </property>
</Properties>
</file>